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lic\Documents\Website CURRENT\"/>
    </mc:Choice>
  </mc:AlternateContent>
  <xr:revisionPtr revIDLastSave="0" documentId="13_ncr:1_{77FFE801-41F8-4E74-9DAE-EEB4FD4ADAC8}" xr6:coauthVersionLast="47" xr6:coauthVersionMax="47" xr10:uidLastSave="{00000000-0000-0000-0000-000000000000}"/>
  <bookViews>
    <workbookView xWindow="-120" yWindow="-120" windowWidth="29040" windowHeight="15720" xr2:uid="{5074E986-BE98-49BC-B9EE-70D4D591918F}"/>
  </bookViews>
  <sheets>
    <sheet name="Candidates" sheetId="6" r:id="rId1"/>
    <sheet name="Offices" sheetId="5" r:id="rId2"/>
    <sheet name="Data" sheetId="1" r:id="rId3"/>
  </sheets>
  <definedNames>
    <definedName name="_xlnm._FilterDatabase" localSheetId="0" hidden="1">Candidates!$B$1:$C$252</definedName>
    <definedName name="_xlnm._FilterDatabase" localSheetId="2" hidden="1">Data!$A$1:$P$979</definedName>
    <definedName name="_xlnm.Print_Area" localSheetId="0">[0]!Print_Area_Candidate</definedName>
    <definedName name="_xlnm.Print_Area" localSheetId="1">Offices!Print_Area_Office</definedName>
    <definedName name="Print_Area_Candidate">OFFSET(Candidates!$I$1,0,0,COUNT(Candidates!$I$1:$I$29)+3,6)</definedName>
    <definedName name="Print_Area_Office" localSheetId="1">OFFSET(Offices!$G$1,0,0,COUNT(Offices!$G$1:$G$160)+3,5)</definedName>
    <definedName name="_xlnm.Print_Titles" localSheetId="1">Offices!$1:$3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" i="1" l="1"/>
  <c r="O19" i="1" s="1"/>
  <c r="U1" i="1"/>
  <c r="P286" i="1" s="1"/>
  <c r="P825" i="1" l="1"/>
  <c r="P739" i="1"/>
  <c r="P821" i="1"/>
  <c r="P748" i="1"/>
  <c r="P745" i="1"/>
  <c r="P747" i="1"/>
  <c r="P724" i="1"/>
  <c r="P669" i="1"/>
  <c r="P647" i="1"/>
  <c r="P646" i="1"/>
  <c r="P454" i="1"/>
  <c r="P453" i="1"/>
  <c r="P377" i="1"/>
  <c r="P375" i="1"/>
  <c r="P374" i="1"/>
  <c r="P373" i="1"/>
  <c r="P364" i="1"/>
  <c r="P295" i="1"/>
  <c r="P287" i="1"/>
  <c r="P15" i="1"/>
  <c r="P102" i="1"/>
  <c r="P204" i="1"/>
  <c r="P299" i="1"/>
  <c r="P378" i="1"/>
  <c r="P486" i="1"/>
  <c r="P568" i="1"/>
  <c r="P673" i="1"/>
  <c r="P754" i="1"/>
  <c r="P838" i="1"/>
  <c r="P917" i="1"/>
  <c r="P104" i="1"/>
  <c r="P402" i="1"/>
  <c r="P678" i="1"/>
  <c r="P758" i="1"/>
  <c r="P939" i="1"/>
  <c r="P105" i="1"/>
  <c r="P302" i="1"/>
  <c r="P492" i="1"/>
  <c r="P591" i="1"/>
  <c r="P855" i="1"/>
  <c r="P127" i="1"/>
  <c r="P405" i="1"/>
  <c r="P595" i="1"/>
  <c r="P862" i="1"/>
  <c r="P128" i="1"/>
  <c r="P224" i="1"/>
  <c r="P412" i="1"/>
  <c r="P598" i="1"/>
  <c r="P779" i="1"/>
  <c r="P947" i="1"/>
  <c r="P132" i="1"/>
  <c r="P415" i="1"/>
  <c r="P601" i="1"/>
  <c r="P781" i="1"/>
  <c r="P948" i="1"/>
  <c r="P28" i="1"/>
  <c r="P222" i="1"/>
  <c r="P414" i="1"/>
  <c r="P602" i="1"/>
  <c r="P786" i="1"/>
  <c r="P952" i="1"/>
  <c r="P143" i="1"/>
  <c r="P246" i="1"/>
  <c r="P418" i="1"/>
  <c r="P603" i="1"/>
  <c r="P787" i="1"/>
  <c r="P953" i="1"/>
  <c r="P52" i="1"/>
  <c r="P332" i="1"/>
  <c r="P524" i="1"/>
  <c r="P705" i="1"/>
  <c r="P875" i="1"/>
  <c r="P954" i="1"/>
  <c r="P54" i="1"/>
  <c r="P247" i="1"/>
  <c r="P338" i="1"/>
  <c r="P526" i="1"/>
  <c r="P605" i="1"/>
  <c r="P798" i="1"/>
  <c r="P877" i="1"/>
  <c r="P63" i="1"/>
  <c r="P254" i="1"/>
  <c r="P627" i="1"/>
  <c r="P977" i="1"/>
  <c r="P167" i="1"/>
  <c r="P447" i="1"/>
  <c r="P720" i="1"/>
  <c r="P898" i="1"/>
  <c r="P65" i="1"/>
  <c r="P257" i="1"/>
  <c r="P448" i="1"/>
  <c r="P528" i="1"/>
  <c r="P722" i="1"/>
  <c r="P979" i="1"/>
  <c r="P174" i="1"/>
  <c r="P263" i="1"/>
  <c r="P452" i="1"/>
  <c r="P640" i="1"/>
  <c r="P820" i="1"/>
  <c r="P178" i="1"/>
  <c r="P17" i="1"/>
  <c r="P103" i="1"/>
  <c r="P205" i="1"/>
  <c r="P298" i="1"/>
  <c r="P401" i="1"/>
  <c r="P487" i="1"/>
  <c r="P573" i="1"/>
  <c r="P675" i="1"/>
  <c r="P756" i="1"/>
  <c r="P839" i="1"/>
  <c r="P932" i="1"/>
  <c r="P20" i="1"/>
  <c r="P213" i="1"/>
  <c r="P301" i="1"/>
  <c r="P488" i="1"/>
  <c r="P586" i="1"/>
  <c r="P840" i="1"/>
  <c r="P24" i="1"/>
  <c r="P217" i="1"/>
  <c r="P400" i="1"/>
  <c r="P679" i="1"/>
  <c r="P762" i="1"/>
  <c r="P940" i="1"/>
  <c r="P25" i="1"/>
  <c r="P219" i="1"/>
  <c r="P321" i="1"/>
  <c r="P494" i="1"/>
  <c r="P680" i="1"/>
  <c r="P763" i="1"/>
  <c r="P941" i="1"/>
  <c r="P26" i="1"/>
  <c r="P322" i="1"/>
  <c r="P513" i="1"/>
  <c r="P681" i="1"/>
  <c r="P863" i="1"/>
  <c r="P27" i="1"/>
  <c r="P225" i="1"/>
  <c r="P324" i="1"/>
  <c r="P515" i="1"/>
  <c r="P686" i="1"/>
  <c r="P864" i="1"/>
  <c r="P140" i="1"/>
  <c r="P325" i="1"/>
  <c r="P517" i="1"/>
  <c r="P702" i="1"/>
  <c r="P873" i="1"/>
  <c r="P56" i="1"/>
  <c r="P328" i="1"/>
  <c r="P520" i="1"/>
  <c r="P704" i="1"/>
  <c r="P874" i="1"/>
  <c r="P141" i="1"/>
  <c r="P248" i="1"/>
  <c r="P439" i="1"/>
  <c r="P604" i="1"/>
  <c r="P795" i="1"/>
  <c r="P146" i="1"/>
  <c r="P440" i="1"/>
  <c r="P713" i="1"/>
  <c r="P974" i="1"/>
  <c r="P149" i="1"/>
  <c r="P339" i="1"/>
  <c r="P441" i="1"/>
  <c r="P525" i="1"/>
  <c r="P717" i="1"/>
  <c r="P799" i="1"/>
  <c r="P878" i="1"/>
  <c r="P64" i="1"/>
  <c r="P255" i="1"/>
  <c r="P340" i="1"/>
  <c r="P527" i="1"/>
  <c r="P628" i="1"/>
  <c r="P800" i="1"/>
  <c r="P978" i="1"/>
  <c r="P173" i="1"/>
  <c r="P362" i="1"/>
  <c r="P632" i="1"/>
  <c r="P801" i="1"/>
  <c r="P902" i="1"/>
  <c r="P68" i="1"/>
  <c r="P363" i="1"/>
  <c r="P553" i="1"/>
  <c r="P723" i="1"/>
  <c r="P900" i="1"/>
  <c r="P72" i="1"/>
  <c r="P644" i="1"/>
  <c r="P281" i="1"/>
  <c r="P641" i="1"/>
  <c r="P262" i="1"/>
  <c r="P915" i="1"/>
  <c r="P564" i="1"/>
  <c r="P186" i="1"/>
  <c r="P913" i="1"/>
  <c r="P565" i="1"/>
  <c r="P182" i="1"/>
  <c r="P914" i="1"/>
  <c r="P563" i="1"/>
  <c r="P180" i="1"/>
  <c r="P905" i="1"/>
  <c r="P555" i="1"/>
  <c r="P179" i="1"/>
  <c r="P901" i="1"/>
  <c r="P554" i="1"/>
  <c r="P101" i="1"/>
  <c r="P832" i="1"/>
  <c r="P481" i="1"/>
  <c r="P98" i="1"/>
  <c r="P828" i="1"/>
  <c r="P480" i="1"/>
  <c r="P95" i="1"/>
  <c r="P827" i="1"/>
  <c r="P477" i="1"/>
  <c r="P92" i="1"/>
  <c r="O861" i="1"/>
  <c r="O505" i="1"/>
  <c r="O858" i="1"/>
  <c r="O694" i="1"/>
  <c r="O503" i="1"/>
  <c r="O310" i="1"/>
  <c r="O105" i="1"/>
  <c r="O857" i="1"/>
  <c r="O652" i="1"/>
  <c r="O480" i="1"/>
  <c r="O264" i="1"/>
  <c r="O103" i="1"/>
  <c r="O856" i="1"/>
  <c r="O654" i="1"/>
  <c r="O477" i="1"/>
  <c r="O265" i="1"/>
  <c r="O88" i="1"/>
  <c r="O852" i="1"/>
  <c r="O649" i="1"/>
  <c r="O472" i="1"/>
  <c r="O262" i="1"/>
  <c r="O86" i="1"/>
  <c r="O835" i="1"/>
  <c r="O650" i="1"/>
  <c r="O464" i="1"/>
  <c r="O257" i="1"/>
  <c r="O65" i="1"/>
  <c r="O716" i="1"/>
  <c r="O312" i="1"/>
  <c r="O802" i="1"/>
  <c r="O648" i="1"/>
  <c r="O428" i="1"/>
  <c r="O255" i="1"/>
  <c r="O36" i="1"/>
  <c r="O928" i="1"/>
  <c r="O723" i="1"/>
  <c r="O570" i="1"/>
  <c r="O166" i="1"/>
  <c r="O905" i="1"/>
  <c r="O556" i="1"/>
  <c r="O162" i="1"/>
  <c r="O323" i="1"/>
  <c r="O860" i="1"/>
  <c r="O107" i="1"/>
  <c r="O239" i="1"/>
  <c r="O721" i="1"/>
  <c r="O346" i="1"/>
  <c r="O862" i="1"/>
  <c r="O717" i="1"/>
  <c r="O509" i="1"/>
  <c r="O322" i="1"/>
  <c r="O112" i="1"/>
  <c r="O111" i="1"/>
  <c r="O352" i="1"/>
  <c r="O703" i="1"/>
  <c r="O722" i="1"/>
  <c r="O164" i="1"/>
  <c r="O901" i="1"/>
  <c r="O718" i="1"/>
  <c r="O546" i="1"/>
  <c r="O328" i="1"/>
  <c r="O155" i="1"/>
  <c r="O926" i="1"/>
  <c r="O562" i="1"/>
  <c r="O348" i="1"/>
  <c r="O504" i="1"/>
  <c r="O796" i="1"/>
  <c r="O626" i="1"/>
  <c r="O423" i="1"/>
  <c r="O253" i="1"/>
  <c r="O13" i="1"/>
  <c r="O795" i="1"/>
  <c r="O624" i="1"/>
  <c r="O422" i="1"/>
  <c r="O14" i="1"/>
  <c r="O2" i="1"/>
  <c r="O792" i="1"/>
  <c r="O616" i="1"/>
  <c r="O415" i="1"/>
  <c r="O229" i="1"/>
  <c r="O11" i="1"/>
  <c r="O942" i="1"/>
  <c r="O791" i="1"/>
  <c r="O577" i="1"/>
  <c r="O411" i="1"/>
  <c r="O195" i="1"/>
  <c r="O12" i="1"/>
  <c r="O941" i="1"/>
  <c r="O790" i="1"/>
  <c r="O575" i="1"/>
  <c r="O409" i="1"/>
  <c r="O190" i="1"/>
  <c r="O9" i="1"/>
  <c r="O936" i="1"/>
  <c r="O769" i="1"/>
  <c r="O576" i="1"/>
  <c r="O396" i="1"/>
  <c r="O171" i="1"/>
  <c r="O8" i="1"/>
  <c r="O935" i="1"/>
  <c r="O765" i="1"/>
  <c r="O574" i="1"/>
  <c r="O383" i="1"/>
  <c r="O172" i="1"/>
  <c r="O4" i="1"/>
  <c r="P10" i="1"/>
  <c r="P29" i="1"/>
  <c r="P49" i="1"/>
  <c r="P71" i="1"/>
  <c r="P88" i="1"/>
  <c r="P109" i="1"/>
  <c r="P129" i="1"/>
  <c r="P147" i="1"/>
  <c r="P170" i="1"/>
  <c r="P189" i="1"/>
  <c r="P209" i="1"/>
  <c r="P229" i="1"/>
  <c r="P249" i="1"/>
  <c r="P269" i="1"/>
  <c r="P289" i="1"/>
  <c r="P309" i="1"/>
  <c r="P329" i="1"/>
  <c r="P349" i="1"/>
  <c r="P369" i="1"/>
  <c r="P389" i="1"/>
  <c r="P409" i="1"/>
  <c r="P429" i="1"/>
  <c r="P449" i="1"/>
  <c r="P469" i="1"/>
  <c r="P489" i="1"/>
  <c r="P509" i="1"/>
  <c r="P529" i="1"/>
  <c r="P549" i="1"/>
  <c r="P569" i="1"/>
  <c r="P589" i="1"/>
  <c r="P609" i="1"/>
  <c r="P629" i="1"/>
  <c r="P650" i="1"/>
  <c r="P667" i="1"/>
  <c r="P689" i="1"/>
  <c r="P709" i="1"/>
  <c r="P729" i="1"/>
  <c r="P749" i="1"/>
  <c r="P769" i="1"/>
  <c r="P789" i="1"/>
  <c r="P809" i="1"/>
  <c r="P829" i="1"/>
  <c r="P849" i="1"/>
  <c r="P869" i="1"/>
  <c r="P888" i="1"/>
  <c r="P909" i="1"/>
  <c r="P929" i="1"/>
  <c r="P949" i="1"/>
  <c r="P969" i="1"/>
  <c r="P9" i="1"/>
  <c r="P30" i="1"/>
  <c r="P51" i="1"/>
  <c r="P69" i="1"/>
  <c r="P90" i="1"/>
  <c r="P110" i="1"/>
  <c r="P130" i="1"/>
  <c r="P150" i="1"/>
  <c r="P169" i="1"/>
  <c r="P190" i="1"/>
  <c r="P210" i="1"/>
  <c r="P230" i="1"/>
  <c r="P250" i="1"/>
  <c r="P270" i="1"/>
  <c r="P290" i="1"/>
  <c r="P310" i="1"/>
  <c r="P330" i="1"/>
  <c r="P351" i="1"/>
  <c r="P370" i="1"/>
  <c r="P391" i="1"/>
  <c r="P410" i="1"/>
  <c r="P430" i="1"/>
  <c r="P450" i="1"/>
  <c r="P470" i="1"/>
  <c r="P490" i="1"/>
  <c r="P510" i="1"/>
  <c r="P530" i="1"/>
  <c r="P550" i="1"/>
  <c r="P570" i="1"/>
  <c r="P590" i="1"/>
  <c r="P610" i="1"/>
  <c r="P630" i="1"/>
  <c r="P649" i="1"/>
  <c r="P670" i="1"/>
  <c r="P690" i="1"/>
  <c r="P710" i="1"/>
  <c r="P730" i="1"/>
  <c r="P750" i="1"/>
  <c r="P770" i="1"/>
  <c r="P790" i="1"/>
  <c r="P810" i="1"/>
  <c r="P830" i="1"/>
  <c r="P850" i="1"/>
  <c r="P870" i="1"/>
  <c r="P890" i="1"/>
  <c r="P910" i="1"/>
  <c r="P930" i="1"/>
  <c r="P950" i="1"/>
  <c r="P970" i="1"/>
  <c r="P12" i="1"/>
  <c r="P31" i="1"/>
  <c r="P50" i="1"/>
  <c r="P70" i="1"/>
  <c r="P91" i="1"/>
  <c r="P111" i="1"/>
  <c r="P131" i="1"/>
  <c r="P152" i="1"/>
  <c r="P172" i="1"/>
  <c r="P191" i="1"/>
  <c r="P211" i="1"/>
  <c r="P233" i="1"/>
  <c r="P251" i="1"/>
  <c r="P271" i="1"/>
  <c r="P291" i="1"/>
  <c r="P311" i="1"/>
  <c r="P331" i="1"/>
  <c r="P350" i="1"/>
  <c r="P371" i="1"/>
  <c r="P390" i="1"/>
  <c r="P411" i="1"/>
  <c r="P431" i="1"/>
  <c r="P451" i="1"/>
  <c r="P471" i="1"/>
  <c r="P491" i="1"/>
  <c r="P511" i="1"/>
  <c r="P531" i="1"/>
  <c r="P551" i="1"/>
  <c r="P571" i="1"/>
  <c r="P592" i="1"/>
  <c r="P611" i="1"/>
  <c r="P631" i="1"/>
  <c r="P651" i="1"/>
  <c r="P671" i="1"/>
  <c r="P691" i="1"/>
  <c r="P711" i="1"/>
  <c r="P731" i="1"/>
  <c r="P751" i="1"/>
  <c r="P771" i="1"/>
  <c r="P791" i="1"/>
  <c r="P811" i="1"/>
  <c r="P831" i="1"/>
  <c r="P851" i="1"/>
  <c r="P871" i="1"/>
  <c r="P892" i="1"/>
  <c r="P911" i="1"/>
  <c r="P931" i="1"/>
  <c r="P951" i="1"/>
  <c r="P971" i="1"/>
  <c r="P16" i="1"/>
  <c r="P36" i="1"/>
  <c r="P55" i="1"/>
  <c r="P76" i="1"/>
  <c r="P96" i="1"/>
  <c r="P116" i="1"/>
  <c r="P136" i="1"/>
  <c r="P155" i="1"/>
  <c r="P176" i="1"/>
  <c r="P196" i="1"/>
  <c r="P216" i="1"/>
  <c r="P236" i="1"/>
  <c r="P256" i="1"/>
  <c r="P276" i="1"/>
  <c r="P296" i="1"/>
  <c r="P315" i="1"/>
  <c r="P336" i="1"/>
  <c r="P356" i="1"/>
  <c r="P376" i="1"/>
  <c r="P396" i="1"/>
  <c r="P416" i="1"/>
  <c r="P436" i="1"/>
  <c r="P456" i="1"/>
  <c r="P476" i="1"/>
  <c r="P496" i="1"/>
  <c r="P516" i="1"/>
  <c r="P536" i="1"/>
  <c r="P556" i="1"/>
  <c r="P575" i="1"/>
  <c r="P596" i="1"/>
  <c r="P616" i="1"/>
  <c r="P636" i="1"/>
  <c r="P657" i="1"/>
  <c r="P676" i="1"/>
  <c r="P696" i="1"/>
  <c r="P716" i="1"/>
  <c r="P733" i="1"/>
  <c r="P755" i="1"/>
  <c r="P776" i="1"/>
  <c r="P796" i="1"/>
  <c r="P816" i="1"/>
  <c r="P836" i="1"/>
  <c r="P856" i="1"/>
  <c r="P876" i="1"/>
  <c r="P897" i="1"/>
  <c r="P916" i="1"/>
  <c r="P936" i="1"/>
  <c r="P955" i="1"/>
  <c r="P976" i="1"/>
  <c r="P6" i="1"/>
  <c r="P33" i="1"/>
  <c r="P59" i="1"/>
  <c r="P83" i="1"/>
  <c r="P106" i="1"/>
  <c r="P133" i="1"/>
  <c r="P157" i="1"/>
  <c r="P181" i="1"/>
  <c r="P206" i="1"/>
  <c r="P232" i="1"/>
  <c r="P258" i="1"/>
  <c r="P282" i="1"/>
  <c r="P306" i="1"/>
  <c r="P333" i="1"/>
  <c r="P358" i="1"/>
  <c r="P382" i="1"/>
  <c r="P407" i="1"/>
  <c r="P434" i="1"/>
  <c r="P458" i="1"/>
  <c r="P482" i="1"/>
  <c r="P506" i="1"/>
  <c r="P533" i="1"/>
  <c r="P558" i="1"/>
  <c r="P582" i="1"/>
  <c r="P606" i="1"/>
  <c r="P633" i="1"/>
  <c r="P660" i="1"/>
  <c r="P682" i="1"/>
  <c r="P706" i="1"/>
  <c r="P734" i="1"/>
  <c r="P757" i="1"/>
  <c r="P782" i="1"/>
  <c r="P806" i="1"/>
  <c r="P833" i="1"/>
  <c r="P858" i="1"/>
  <c r="P882" i="1"/>
  <c r="P906" i="1"/>
  <c r="P933" i="1"/>
  <c r="P959" i="1"/>
  <c r="P7" i="1"/>
  <c r="P34" i="1"/>
  <c r="P57" i="1"/>
  <c r="P82" i="1"/>
  <c r="P108" i="1"/>
  <c r="P134" i="1"/>
  <c r="P159" i="1"/>
  <c r="P184" i="1"/>
  <c r="P207" i="1"/>
  <c r="P234" i="1"/>
  <c r="P259" i="1"/>
  <c r="P283" i="1"/>
  <c r="P307" i="1"/>
  <c r="P334" i="1"/>
  <c r="P359" i="1"/>
  <c r="P383" i="1"/>
  <c r="P406" i="1"/>
  <c r="P433" i="1"/>
  <c r="P459" i="1"/>
  <c r="P483" i="1"/>
  <c r="P507" i="1"/>
  <c r="P534" i="1"/>
  <c r="P559" i="1"/>
  <c r="P585" i="1"/>
  <c r="P607" i="1"/>
  <c r="P634" i="1"/>
  <c r="P661" i="1"/>
  <c r="P683" i="1"/>
  <c r="P707" i="1"/>
  <c r="P736" i="1"/>
  <c r="P759" i="1"/>
  <c r="P783" i="1"/>
  <c r="P807" i="1"/>
  <c r="P834" i="1"/>
  <c r="P859" i="1"/>
  <c r="P883" i="1"/>
  <c r="P907" i="1"/>
  <c r="P934" i="1"/>
  <c r="P960" i="1"/>
  <c r="P8" i="1"/>
  <c r="P35" i="1"/>
  <c r="P60" i="1"/>
  <c r="P84" i="1"/>
  <c r="P107" i="1"/>
  <c r="P135" i="1"/>
  <c r="P160" i="1"/>
  <c r="P183" i="1"/>
  <c r="P208" i="1"/>
  <c r="P235" i="1"/>
  <c r="P260" i="1"/>
  <c r="P284" i="1"/>
  <c r="P308" i="1"/>
  <c r="P335" i="1"/>
  <c r="P360" i="1"/>
  <c r="P384" i="1"/>
  <c r="P408" i="1"/>
  <c r="P435" i="1"/>
  <c r="P460" i="1"/>
  <c r="P484" i="1"/>
  <c r="P508" i="1"/>
  <c r="P535" i="1"/>
  <c r="P560" i="1"/>
  <c r="P583" i="1"/>
  <c r="P608" i="1"/>
  <c r="P635" i="1"/>
  <c r="P662" i="1"/>
  <c r="P684" i="1"/>
  <c r="P708" i="1"/>
  <c r="P737" i="1"/>
  <c r="P760" i="1"/>
  <c r="P784" i="1"/>
  <c r="P808" i="1"/>
  <c r="P835" i="1"/>
  <c r="P860" i="1"/>
  <c r="P884" i="1"/>
  <c r="P908" i="1"/>
  <c r="P935" i="1"/>
  <c r="P958" i="1"/>
  <c r="P11" i="1"/>
  <c r="P37" i="1"/>
  <c r="P61" i="1"/>
  <c r="P85" i="1"/>
  <c r="P112" i="1"/>
  <c r="P137" i="1"/>
  <c r="P161" i="1"/>
  <c r="P185" i="1"/>
  <c r="P212" i="1"/>
  <c r="P239" i="1"/>
  <c r="P261" i="1"/>
  <c r="P285" i="1"/>
  <c r="P314" i="1"/>
  <c r="P337" i="1"/>
  <c r="P361" i="1"/>
  <c r="P385" i="1"/>
  <c r="P413" i="1"/>
  <c r="P437" i="1"/>
  <c r="P461" i="1"/>
  <c r="P485" i="1"/>
  <c r="P512" i="1"/>
  <c r="P537" i="1"/>
  <c r="P561" i="1"/>
  <c r="P584" i="1"/>
  <c r="P614" i="1"/>
  <c r="P637" i="1"/>
  <c r="P658" i="1"/>
  <c r="P685" i="1"/>
  <c r="P712" i="1"/>
  <c r="P735" i="1"/>
  <c r="P761" i="1"/>
  <c r="P785" i="1"/>
  <c r="P812" i="1"/>
  <c r="P837" i="1"/>
  <c r="P861" i="1"/>
  <c r="P885" i="1"/>
  <c r="P912" i="1"/>
  <c r="P937" i="1"/>
  <c r="P961" i="1"/>
  <c r="P18" i="1"/>
  <c r="P42" i="1"/>
  <c r="P66" i="1"/>
  <c r="P93" i="1"/>
  <c r="P118" i="1"/>
  <c r="P144" i="1"/>
  <c r="P165" i="1"/>
  <c r="P193" i="1"/>
  <c r="P218" i="1"/>
  <c r="P241" i="1"/>
  <c r="P266" i="1"/>
  <c r="P293" i="1"/>
  <c r="P318" i="1"/>
  <c r="P342" i="1"/>
  <c r="P366" i="1"/>
  <c r="P392" i="1"/>
  <c r="P417" i="1"/>
  <c r="P442" i="1"/>
  <c r="P466" i="1"/>
  <c r="P493" i="1"/>
  <c r="P518" i="1"/>
  <c r="P542" i="1"/>
  <c r="P566" i="1"/>
  <c r="P593" i="1"/>
  <c r="P618" i="1"/>
  <c r="P642" i="1"/>
  <c r="P666" i="1"/>
  <c r="P693" i="1"/>
  <c r="P718" i="1"/>
  <c r="P740" i="1"/>
  <c r="P766" i="1"/>
  <c r="P793" i="1"/>
  <c r="P818" i="1"/>
  <c r="P842" i="1"/>
  <c r="P866" i="1"/>
  <c r="P891" i="1"/>
  <c r="P918" i="1"/>
  <c r="P942" i="1"/>
  <c r="P966" i="1"/>
  <c r="P67" i="1"/>
  <c r="P343" i="1"/>
  <c r="P467" i="1"/>
  <c r="P543" i="1"/>
  <c r="P619" i="1"/>
  <c r="P694" i="1"/>
  <c r="P794" i="1"/>
  <c r="P19" i="1"/>
  <c r="P43" i="1"/>
  <c r="P94" i="1"/>
  <c r="P119" i="1"/>
  <c r="P142" i="1"/>
  <c r="P168" i="1"/>
  <c r="P194" i="1"/>
  <c r="P220" i="1"/>
  <c r="P244" i="1"/>
  <c r="P267" i="1"/>
  <c r="P294" i="1"/>
  <c r="P319" i="1"/>
  <c r="P367" i="1"/>
  <c r="P394" i="1"/>
  <c r="P419" i="1"/>
  <c r="P443" i="1"/>
  <c r="P495" i="1"/>
  <c r="P519" i="1"/>
  <c r="P567" i="1"/>
  <c r="P594" i="1"/>
  <c r="P643" i="1"/>
  <c r="P668" i="1"/>
  <c r="P719" i="1"/>
  <c r="P743" i="1"/>
  <c r="P767" i="1"/>
  <c r="P819" i="1"/>
  <c r="P843" i="1"/>
  <c r="P867" i="1"/>
  <c r="P894" i="1"/>
  <c r="P919" i="1"/>
  <c r="P943" i="1"/>
  <c r="P967" i="1"/>
  <c r="P21" i="1"/>
  <c r="P45" i="1"/>
  <c r="P73" i="1"/>
  <c r="P97" i="1"/>
  <c r="P121" i="1"/>
  <c r="P145" i="1"/>
  <c r="P171" i="1"/>
  <c r="P197" i="1"/>
  <c r="P221" i="1"/>
  <c r="P245" i="1"/>
  <c r="P272" i="1"/>
  <c r="P297" i="1"/>
  <c r="P320" i="1"/>
  <c r="P345" i="1"/>
  <c r="P372" i="1"/>
  <c r="P397" i="1"/>
  <c r="P421" i="1"/>
  <c r="P445" i="1"/>
  <c r="P472" i="1"/>
  <c r="P497" i="1"/>
  <c r="P521" i="1"/>
  <c r="P545" i="1"/>
  <c r="P572" i="1"/>
  <c r="P597" i="1"/>
  <c r="P621" i="1"/>
  <c r="P645" i="1"/>
  <c r="P672" i="1"/>
  <c r="P697" i="1"/>
  <c r="P721" i="1"/>
  <c r="P746" i="1"/>
  <c r="P772" i="1"/>
  <c r="P797" i="1"/>
  <c r="P822" i="1"/>
  <c r="P845" i="1"/>
  <c r="P872" i="1"/>
  <c r="P895" i="1"/>
  <c r="P921" i="1"/>
  <c r="P945" i="1"/>
  <c r="P972" i="1"/>
  <c r="P946" i="1"/>
  <c r="P904" i="1"/>
  <c r="P868" i="1"/>
  <c r="P826" i="1"/>
  <c r="P792" i="1"/>
  <c r="P753" i="1"/>
  <c r="P715" i="1"/>
  <c r="P677" i="1"/>
  <c r="P639" i="1"/>
  <c r="P600" i="1"/>
  <c r="P562" i="1"/>
  <c r="P523" i="1"/>
  <c r="P479" i="1"/>
  <c r="P446" i="1"/>
  <c r="P404" i="1"/>
  <c r="P368" i="1"/>
  <c r="P327" i="1"/>
  <c r="P292" i="1"/>
  <c r="P253" i="1"/>
  <c r="P215" i="1"/>
  <c r="P177" i="1"/>
  <c r="P138" i="1"/>
  <c r="P100" i="1"/>
  <c r="P62" i="1"/>
  <c r="P23" i="1"/>
  <c r="P944" i="1"/>
  <c r="P903" i="1"/>
  <c r="P865" i="1"/>
  <c r="P824" i="1"/>
  <c r="P788" i="1"/>
  <c r="P752" i="1"/>
  <c r="P714" i="1"/>
  <c r="P674" i="1"/>
  <c r="P638" i="1"/>
  <c r="P599" i="1"/>
  <c r="P557" i="1"/>
  <c r="P522" i="1"/>
  <c r="P478" i="1"/>
  <c r="P444" i="1"/>
  <c r="P403" i="1"/>
  <c r="P365" i="1"/>
  <c r="P326" i="1"/>
  <c r="P288" i="1"/>
  <c r="P252" i="1"/>
  <c r="P214" i="1"/>
  <c r="P175" i="1"/>
  <c r="P139" i="1"/>
  <c r="P99" i="1"/>
  <c r="P58" i="1"/>
  <c r="P22" i="1"/>
  <c r="P975" i="1"/>
  <c r="P938" i="1"/>
  <c r="P899" i="1"/>
  <c r="P857" i="1"/>
  <c r="P823" i="1"/>
  <c r="P780" i="1"/>
  <c r="P744" i="1"/>
  <c r="P703" i="1"/>
  <c r="P665" i="1"/>
  <c r="P626" i="1"/>
  <c r="P588" i="1"/>
  <c r="P552" i="1"/>
  <c r="P514" i="1"/>
  <c r="P475" i="1"/>
  <c r="P438" i="1"/>
  <c r="P399" i="1"/>
  <c r="P357" i="1"/>
  <c r="P323" i="1"/>
  <c r="P280" i="1"/>
  <c r="P243" i="1"/>
  <c r="P203" i="1"/>
  <c r="P166" i="1"/>
  <c r="P126" i="1"/>
  <c r="P89" i="1"/>
  <c r="P53" i="1"/>
  <c r="P13" i="1"/>
  <c r="P973" i="1"/>
  <c r="P817" i="1"/>
  <c r="P742" i="1"/>
  <c r="P701" i="1"/>
  <c r="P663" i="1"/>
  <c r="P587" i="1"/>
  <c r="P547" i="1"/>
  <c r="P504" i="1"/>
  <c r="P473" i="1"/>
  <c r="P428" i="1"/>
  <c r="P395" i="1"/>
  <c r="P354" i="1"/>
  <c r="P317" i="1"/>
  <c r="P278" i="1"/>
  <c r="P240" i="1"/>
  <c r="P201" i="1"/>
  <c r="P163" i="1"/>
  <c r="P124" i="1"/>
  <c r="P86" i="1"/>
  <c r="P47" i="1"/>
  <c r="P5" i="1"/>
  <c r="P854" i="1"/>
  <c r="P815" i="1"/>
  <c r="P581" i="1"/>
  <c r="P468" i="1"/>
  <c r="P393" i="1"/>
  <c r="P353" i="1"/>
  <c r="P277" i="1"/>
  <c r="P237" i="1"/>
  <c r="P200" i="1"/>
  <c r="P162" i="1"/>
  <c r="P123" i="1"/>
  <c r="P81" i="1"/>
  <c r="P46" i="1"/>
  <c r="P4" i="1"/>
  <c r="P620" i="1"/>
  <c r="P242" i="1"/>
  <c r="P87" i="1"/>
  <c r="P14" i="1"/>
  <c r="P896" i="1"/>
  <c r="P624" i="1"/>
  <c r="P926" i="1"/>
  <c r="P814" i="1"/>
  <c r="P699" i="1"/>
  <c r="P579" i="1"/>
  <c r="P465" i="1"/>
  <c r="P352" i="1"/>
  <c r="P275" i="1"/>
  <c r="P122" i="1"/>
  <c r="P3" i="1"/>
  <c r="P925" i="1"/>
  <c r="P848" i="1"/>
  <c r="P774" i="1"/>
  <c r="P698" i="1"/>
  <c r="P580" i="1"/>
  <c r="P464" i="1"/>
  <c r="P425" i="1"/>
  <c r="P312" i="1"/>
  <c r="P274" i="1"/>
  <c r="P156" i="1"/>
  <c r="P120" i="1"/>
  <c r="P2" i="1"/>
  <c r="P963" i="1"/>
  <c r="P924" i="1"/>
  <c r="P847" i="1"/>
  <c r="P805" i="1"/>
  <c r="P773" i="1"/>
  <c r="P728" i="1"/>
  <c r="P652" i="1"/>
  <c r="P617" i="1"/>
  <c r="P540" i="1"/>
  <c r="P463" i="1"/>
  <c r="P424" i="1"/>
  <c r="P386" i="1"/>
  <c r="P347" i="1"/>
  <c r="P305" i="1"/>
  <c r="P273" i="1"/>
  <c r="P228" i="1"/>
  <c r="P153" i="1"/>
  <c r="P78" i="1"/>
  <c r="P40" i="1"/>
  <c r="P962" i="1"/>
  <c r="P923" i="1"/>
  <c r="P881" i="1"/>
  <c r="P846" i="1"/>
  <c r="P804" i="1"/>
  <c r="P768" i="1"/>
  <c r="P727" i="1"/>
  <c r="P692" i="1"/>
  <c r="P654" i="1"/>
  <c r="P615" i="1"/>
  <c r="P577" i="1"/>
  <c r="P539" i="1"/>
  <c r="P500" i="1"/>
  <c r="P462" i="1"/>
  <c r="P423" i="1"/>
  <c r="P381" i="1"/>
  <c r="P346" i="1"/>
  <c r="P304" i="1"/>
  <c r="P268" i="1"/>
  <c r="P227" i="1"/>
  <c r="P192" i="1"/>
  <c r="P151" i="1"/>
  <c r="P115" i="1"/>
  <c r="P77" i="1"/>
  <c r="P39" i="1"/>
  <c r="P968" i="1"/>
  <c r="P927" i="1"/>
  <c r="P893" i="1"/>
  <c r="P777" i="1"/>
  <c r="P741" i="1"/>
  <c r="P700" i="1"/>
  <c r="P659" i="1"/>
  <c r="P623" i="1"/>
  <c r="P546" i="1"/>
  <c r="P505" i="1"/>
  <c r="P316" i="1"/>
  <c r="P965" i="1"/>
  <c r="P889" i="1"/>
  <c r="P852" i="1"/>
  <c r="P738" i="1"/>
  <c r="P622" i="1"/>
  <c r="P503" i="1"/>
  <c r="P388" i="1"/>
  <c r="P313" i="1"/>
  <c r="P199" i="1"/>
  <c r="P158" i="1"/>
  <c r="P44" i="1"/>
  <c r="P887" i="1"/>
  <c r="P732" i="1"/>
  <c r="P541" i="1"/>
  <c r="P387" i="1"/>
  <c r="P231" i="1"/>
  <c r="P79" i="1"/>
  <c r="P695" i="1"/>
  <c r="P501" i="1"/>
  <c r="P195" i="1"/>
  <c r="P956" i="1"/>
  <c r="P922" i="1"/>
  <c r="P880" i="1"/>
  <c r="P844" i="1"/>
  <c r="P803" i="1"/>
  <c r="P765" i="1"/>
  <c r="P726" i="1"/>
  <c r="P688" i="1"/>
  <c r="P653" i="1"/>
  <c r="P613" i="1"/>
  <c r="P576" i="1"/>
  <c r="P538" i="1"/>
  <c r="P498" i="1"/>
  <c r="P457" i="1"/>
  <c r="P422" i="1"/>
  <c r="P380" i="1"/>
  <c r="P344" i="1"/>
  <c r="P300" i="1"/>
  <c r="P264" i="1"/>
  <c r="P226" i="1"/>
  <c r="P188" i="1"/>
  <c r="P154" i="1"/>
  <c r="P114" i="1"/>
  <c r="P74" i="1"/>
  <c r="P38" i="1"/>
  <c r="P664" i="1"/>
  <c r="P625" i="1"/>
  <c r="P548" i="1"/>
  <c r="P474" i="1"/>
  <c r="P432" i="1"/>
  <c r="P398" i="1"/>
  <c r="P355" i="1"/>
  <c r="P279" i="1"/>
  <c r="P202" i="1"/>
  <c r="P164" i="1"/>
  <c r="P125" i="1"/>
  <c r="P48" i="1"/>
  <c r="P928" i="1"/>
  <c r="P778" i="1"/>
  <c r="P853" i="1"/>
  <c r="P427" i="1"/>
  <c r="P775" i="1"/>
  <c r="P656" i="1"/>
  <c r="P544" i="1"/>
  <c r="P426" i="1"/>
  <c r="P238" i="1"/>
  <c r="P80" i="1"/>
  <c r="P964" i="1"/>
  <c r="P813" i="1"/>
  <c r="P655" i="1"/>
  <c r="P502" i="1"/>
  <c r="P348" i="1"/>
  <c r="P198" i="1"/>
  <c r="P41" i="1"/>
  <c r="P886" i="1"/>
  <c r="P578" i="1"/>
  <c r="P117" i="1"/>
  <c r="P957" i="1"/>
  <c r="P920" i="1"/>
  <c r="P879" i="1"/>
  <c r="P841" i="1"/>
  <c r="P802" i="1"/>
  <c r="P764" i="1"/>
  <c r="P725" i="1"/>
  <c r="P687" i="1"/>
  <c r="P648" i="1"/>
  <c r="P612" i="1"/>
  <c r="P574" i="1"/>
  <c r="P532" i="1"/>
  <c r="P499" i="1"/>
  <c r="P455" i="1"/>
  <c r="P420" i="1"/>
  <c r="P379" i="1"/>
  <c r="P341" i="1"/>
  <c r="P303" i="1"/>
  <c r="P265" i="1"/>
  <c r="P223" i="1"/>
  <c r="P187" i="1"/>
  <c r="P148" i="1"/>
  <c r="P113" i="1"/>
  <c r="P75" i="1"/>
  <c r="P32" i="1"/>
  <c r="O925" i="1"/>
  <c r="O855" i="1"/>
  <c r="O770" i="1"/>
  <c r="O710" i="1"/>
  <c r="O625" i="1"/>
  <c r="O558" i="1"/>
  <c r="O476" i="1"/>
  <c r="O407" i="1"/>
  <c r="O313" i="1"/>
  <c r="O238" i="1"/>
  <c r="O163" i="1"/>
  <c r="O89" i="1"/>
  <c r="O10" i="1"/>
  <c r="O904" i="1"/>
  <c r="O846" i="1"/>
  <c r="O768" i="1"/>
  <c r="O701" i="1"/>
  <c r="O623" i="1"/>
  <c r="O552" i="1"/>
  <c r="O471" i="1"/>
  <c r="O395" i="1"/>
  <c r="O314" i="1"/>
  <c r="O236" i="1"/>
  <c r="O157" i="1"/>
  <c r="O77" i="1"/>
  <c r="O6" i="1"/>
  <c r="O903" i="1"/>
  <c r="O840" i="1"/>
  <c r="O766" i="1"/>
  <c r="O695" i="1"/>
  <c r="O622" i="1"/>
  <c r="O551" i="1"/>
  <c r="O465" i="1"/>
  <c r="O391" i="1"/>
  <c r="O311" i="1"/>
  <c r="O230" i="1"/>
  <c r="O158" i="1"/>
  <c r="O76" i="1"/>
  <c r="O5" i="1"/>
  <c r="O900" i="1"/>
  <c r="O615" i="1"/>
  <c r="O156" i="1"/>
  <c r="O969" i="1"/>
  <c r="O676" i="1"/>
  <c r="O458" i="1"/>
  <c r="O137" i="1"/>
  <c r="O895" i="1"/>
  <c r="O956" i="1"/>
  <c r="O897" i="1"/>
  <c r="O814" i="1"/>
  <c r="O751" i="1"/>
  <c r="O671" i="1"/>
  <c r="O602" i="1"/>
  <c r="O522" i="1"/>
  <c r="O448" i="1"/>
  <c r="O362" i="1"/>
  <c r="O288" i="1"/>
  <c r="O209" i="1"/>
  <c r="O128" i="1"/>
  <c r="O52" i="1"/>
  <c r="O834" i="1"/>
  <c r="O693" i="1"/>
  <c r="O382" i="1"/>
  <c r="O225" i="1"/>
  <c r="O902" i="1"/>
  <c r="O376" i="1"/>
  <c r="O898" i="1"/>
  <c r="O758" i="1"/>
  <c r="O609" i="1"/>
  <c r="O530" i="1"/>
  <c r="O371" i="1"/>
  <c r="O212" i="1"/>
  <c r="O55" i="1"/>
  <c r="O959" i="1"/>
  <c r="O755" i="1"/>
  <c r="O673" i="1"/>
  <c r="O528" i="1"/>
  <c r="O453" i="1"/>
  <c r="O364" i="1"/>
  <c r="O210" i="1"/>
  <c r="O135" i="1"/>
  <c r="O54" i="1"/>
  <c r="O950" i="1"/>
  <c r="O893" i="1"/>
  <c r="O812" i="1"/>
  <c r="O746" i="1"/>
  <c r="O667" i="1"/>
  <c r="O598" i="1"/>
  <c r="O513" i="1"/>
  <c r="O438" i="1"/>
  <c r="O358" i="1"/>
  <c r="O277" i="1"/>
  <c r="O208" i="1"/>
  <c r="O123" i="1"/>
  <c r="O56" i="1"/>
  <c r="O971" i="1"/>
  <c r="O534" i="1"/>
  <c r="O970" i="1"/>
  <c r="O763" i="1"/>
  <c r="O533" i="1"/>
  <c r="O214" i="1"/>
  <c r="O59" i="1"/>
  <c r="O290" i="1"/>
  <c r="O948" i="1"/>
  <c r="O882" i="1"/>
  <c r="O810" i="1"/>
  <c r="O743" i="1"/>
  <c r="O663" i="1"/>
  <c r="O593" i="1"/>
  <c r="O512" i="1"/>
  <c r="O431" i="1"/>
  <c r="O357" i="1"/>
  <c r="O276" i="1"/>
  <c r="O206" i="1"/>
  <c r="O122" i="1"/>
  <c r="O53" i="1"/>
  <c r="O309" i="1"/>
  <c r="O833" i="1"/>
  <c r="O677" i="1"/>
  <c r="O610" i="1"/>
  <c r="O462" i="1"/>
  <c r="O308" i="1"/>
  <c r="O146" i="1"/>
  <c r="O818" i="1"/>
  <c r="O296" i="1"/>
  <c r="O817" i="1"/>
  <c r="O945" i="1"/>
  <c r="O880" i="1"/>
  <c r="O808" i="1"/>
  <c r="O739" i="1"/>
  <c r="O657" i="1"/>
  <c r="O581" i="1"/>
  <c r="O511" i="1"/>
  <c r="O430" i="1"/>
  <c r="O356" i="1"/>
  <c r="O272" i="1"/>
  <c r="O205" i="1"/>
  <c r="O114" i="1"/>
  <c r="O38" i="1"/>
  <c r="O764" i="1"/>
  <c r="O463" i="1"/>
  <c r="O63" i="1"/>
  <c r="O608" i="1"/>
  <c r="O943" i="1"/>
  <c r="O877" i="1"/>
  <c r="O803" i="1"/>
  <c r="O724" i="1"/>
  <c r="O655" i="1"/>
  <c r="O578" i="1"/>
  <c r="O510" i="1"/>
  <c r="O429" i="1"/>
  <c r="O355" i="1"/>
  <c r="O271" i="1"/>
  <c r="O196" i="1"/>
  <c r="O113" i="1"/>
  <c r="O37" i="1"/>
  <c r="O973" i="1"/>
  <c r="O930" i="1"/>
  <c r="O892" i="1"/>
  <c r="O837" i="1"/>
  <c r="O794" i="1"/>
  <c r="O750" i="1"/>
  <c r="O697" i="1"/>
  <c r="O653" i="1"/>
  <c r="O606" i="1"/>
  <c r="O554" i="1"/>
  <c r="O508" i="1"/>
  <c r="O457" i="1"/>
  <c r="O404" i="1"/>
  <c r="O354" i="1"/>
  <c r="O306" i="1"/>
  <c r="O247" i="1"/>
  <c r="O204" i="1"/>
  <c r="O153" i="1"/>
  <c r="O95" i="1"/>
  <c r="O48" i="1"/>
  <c r="O3" i="1"/>
  <c r="O972" i="1"/>
  <c r="O929" i="1"/>
  <c r="O885" i="1"/>
  <c r="O836" i="1"/>
  <c r="O793" i="1"/>
  <c r="O749" i="1"/>
  <c r="O696" i="1"/>
  <c r="O651" i="1"/>
  <c r="O605" i="1"/>
  <c r="O553" i="1"/>
  <c r="O506" i="1"/>
  <c r="O456" i="1"/>
  <c r="O403" i="1"/>
  <c r="O353" i="1"/>
  <c r="O305" i="1"/>
  <c r="O246" i="1"/>
  <c r="O203" i="1"/>
  <c r="O151" i="1"/>
  <c r="O90" i="1"/>
  <c r="O46" i="1"/>
  <c r="O968" i="1"/>
  <c r="O875" i="1"/>
  <c r="O789" i="1"/>
  <c r="O692" i="1"/>
  <c r="O646" i="1"/>
  <c r="O545" i="1"/>
  <c r="O496" i="1"/>
  <c r="O436" i="1"/>
  <c r="O338" i="1"/>
  <c r="O235" i="1"/>
  <c r="O189" i="1"/>
  <c r="O133" i="1"/>
  <c r="O85" i="1"/>
  <c r="O35" i="1"/>
  <c r="O966" i="1"/>
  <c r="O923" i="1"/>
  <c r="O874" i="1"/>
  <c r="O831" i="1"/>
  <c r="O788" i="1"/>
  <c r="O734" i="1"/>
  <c r="O688" i="1"/>
  <c r="O645" i="1"/>
  <c r="O584" i="1"/>
  <c r="O538" i="1"/>
  <c r="O494" i="1"/>
  <c r="O435" i="1"/>
  <c r="O388" i="1"/>
  <c r="O337" i="1"/>
  <c r="O284" i="1"/>
  <c r="O234" i="1"/>
  <c r="O188" i="1"/>
  <c r="O132" i="1"/>
  <c r="O84" i="1"/>
  <c r="O34" i="1"/>
  <c r="O832" i="1"/>
  <c r="O587" i="1"/>
  <c r="O285" i="1"/>
  <c r="O965" i="1"/>
  <c r="O920" i="1"/>
  <c r="O870" i="1"/>
  <c r="O830" i="1"/>
  <c r="O781" i="1"/>
  <c r="O728" i="1"/>
  <c r="O686" i="1"/>
  <c r="O633" i="1"/>
  <c r="O583" i="1"/>
  <c r="O537" i="1"/>
  <c r="O488" i="1"/>
  <c r="O433" i="1"/>
  <c r="O386" i="1"/>
  <c r="O334" i="1"/>
  <c r="O283" i="1"/>
  <c r="O232" i="1"/>
  <c r="O183" i="1"/>
  <c r="O131" i="1"/>
  <c r="O82" i="1"/>
  <c r="O31" i="1"/>
  <c r="O964" i="1"/>
  <c r="O913" i="1"/>
  <c r="O869" i="1"/>
  <c r="O827" i="1"/>
  <c r="O774" i="1"/>
  <c r="O726" i="1"/>
  <c r="O681" i="1"/>
  <c r="O631" i="1"/>
  <c r="O585" i="1"/>
  <c r="O536" i="1"/>
  <c r="O485" i="1"/>
  <c r="O434" i="1"/>
  <c r="O385" i="1"/>
  <c r="O332" i="1"/>
  <c r="O282" i="1"/>
  <c r="O231" i="1"/>
  <c r="O181" i="1"/>
  <c r="O130" i="1"/>
  <c r="O83" i="1"/>
  <c r="O29" i="1"/>
  <c r="O924" i="1"/>
  <c r="O736" i="1"/>
  <c r="O389" i="1"/>
  <c r="O963" i="1"/>
  <c r="O908" i="1"/>
  <c r="O863" i="1"/>
  <c r="O825" i="1"/>
  <c r="O772" i="1"/>
  <c r="O725" i="1"/>
  <c r="O678" i="1"/>
  <c r="O629" i="1"/>
  <c r="O582" i="1"/>
  <c r="O535" i="1"/>
  <c r="O483" i="1"/>
  <c r="O432" i="1"/>
  <c r="O384" i="1"/>
  <c r="O330" i="1"/>
  <c r="O278" i="1"/>
  <c r="O233" i="1"/>
  <c r="O177" i="1"/>
  <c r="O129" i="1"/>
  <c r="O78" i="1"/>
  <c r="O23" i="1"/>
  <c r="O952" i="1"/>
  <c r="O922" i="1"/>
  <c r="O884" i="1"/>
  <c r="O854" i="1"/>
  <c r="O816" i="1"/>
  <c r="O786" i="1"/>
  <c r="O748" i="1"/>
  <c r="O715" i="1"/>
  <c r="O674" i="1"/>
  <c r="O641" i="1"/>
  <c r="O604" i="1"/>
  <c r="O569" i="1"/>
  <c r="O532" i="1"/>
  <c r="O490" i="1"/>
  <c r="O455" i="1"/>
  <c r="O412" i="1"/>
  <c r="O378" i="1"/>
  <c r="O336" i="1"/>
  <c r="O304" i="1"/>
  <c r="O263" i="1"/>
  <c r="O228" i="1"/>
  <c r="O186" i="1"/>
  <c r="O154" i="1"/>
  <c r="O110" i="1"/>
  <c r="O73" i="1"/>
  <c r="O33" i="1"/>
  <c r="O951" i="1"/>
  <c r="O921" i="1"/>
  <c r="O883" i="1"/>
  <c r="O853" i="1"/>
  <c r="O815" i="1"/>
  <c r="O785" i="1"/>
  <c r="O747" i="1"/>
  <c r="O711" i="1"/>
  <c r="O675" i="1"/>
  <c r="O638" i="1"/>
  <c r="O603" i="1"/>
  <c r="O563" i="1"/>
  <c r="O531" i="1"/>
  <c r="O489" i="1"/>
  <c r="O454" i="1"/>
  <c r="O413" i="1"/>
  <c r="O377" i="1"/>
  <c r="O335" i="1"/>
  <c r="O300" i="1"/>
  <c r="O258" i="1"/>
  <c r="O226" i="1"/>
  <c r="O185" i="1"/>
  <c r="O148" i="1"/>
  <c r="O109" i="1"/>
  <c r="O70" i="1"/>
  <c r="O32" i="1"/>
  <c r="O949" i="1"/>
  <c r="O918" i="1"/>
  <c r="O881" i="1"/>
  <c r="O848" i="1"/>
  <c r="O813" i="1"/>
  <c r="O780" i="1"/>
  <c r="O744" i="1"/>
  <c r="O704" i="1"/>
  <c r="O672" i="1"/>
  <c r="O632" i="1"/>
  <c r="O601" i="1"/>
  <c r="O561" i="1"/>
  <c r="O529" i="1"/>
  <c r="O486" i="1"/>
  <c r="O452" i="1"/>
  <c r="O410" i="1"/>
  <c r="O372" i="1"/>
  <c r="O333" i="1"/>
  <c r="O295" i="1"/>
  <c r="O256" i="1"/>
  <c r="O224" i="1"/>
  <c r="O184" i="1"/>
  <c r="O139" i="1"/>
  <c r="O106" i="1"/>
  <c r="O64" i="1"/>
  <c r="O30" i="1"/>
  <c r="O946" i="1"/>
  <c r="O914" i="1"/>
  <c r="O878" i="1"/>
  <c r="O841" i="1"/>
  <c r="O811" i="1"/>
  <c r="O773" i="1"/>
  <c r="O740" i="1"/>
  <c r="O702" i="1"/>
  <c r="O670" i="1"/>
  <c r="O630" i="1"/>
  <c r="O597" i="1"/>
  <c r="O557" i="1"/>
  <c r="O523" i="1"/>
  <c r="O484" i="1"/>
  <c r="O446" i="1"/>
  <c r="O408" i="1"/>
  <c r="O365" i="1"/>
  <c r="O331" i="1"/>
  <c r="O289" i="1"/>
  <c r="O254" i="1"/>
  <c r="O213" i="1"/>
  <c r="O178" i="1"/>
  <c r="O136" i="1"/>
  <c r="O104" i="1"/>
  <c r="O62" i="1"/>
  <c r="O28" i="1"/>
  <c r="O974" i="1"/>
  <c r="O944" i="1"/>
  <c r="O906" i="1"/>
  <c r="O876" i="1"/>
  <c r="O838" i="1"/>
  <c r="O809" i="1"/>
  <c r="O771" i="1"/>
  <c r="O738" i="1"/>
  <c r="O698" i="1"/>
  <c r="O664" i="1"/>
  <c r="O628" i="1"/>
  <c r="O591" i="1"/>
  <c r="O555" i="1"/>
  <c r="O514" i="1"/>
  <c r="O482" i="1"/>
  <c r="O437" i="1"/>
  <c r="O405" i="1"/>
  <c r="O363" i="1"/>
  <c r="O329" i="1"/>
  <c r="O286" i="1"/>
  <c r="O252" i="1"/>
  <c r="O211" i="1"/>
  <c r="O176" i="1"/>
  <c r="O134" i="1"/>
  <c r="O96" i="1"/>
  <c r="O58" i="1"/>
  <c r="O22" i="1"/>
  <c r="O962" i="1"/>
  <c r="O940" i="1"/>
  <c r="O917" i="1"/>
  <c r="O896" i="1"/>
  <c r="O873" i="1"/>
  <c r="O851" i="1"/>
  <c r="O829" i="1"/>
  <c r="O806" i="1"/>
  <c r="O784" i="1"/>
  <c r="O762" i="1"/>
  <c r="O735" i="1"/>
  <c r="O714" i="1"/>
  <c r="O691" i="1"/>
  <c r="O669" i="1"/>
  <c r="O644" i="1"/>
  <c r="O621" i="1"/>
  <c r="O596" i="1"/>
  <c r="O573" i="1"/>
  <c r="O550" i="1"/>
  <c r="O525" i="1"/>
  <c r="O502" i="1"/>
  <c r="O475" i="1"/>
  <c r="O451" i="1"/>
  <c r="O426" i="1"/>
  <c r="O400" i="1"/>
  <c r="O375" i="1"/>
  <c r="O350" i="1"/>
  <c r="O326" i="1"/>
  <c r="O303" i="1"/>
  <c r="O275" i="1"/>
  <c r="O251" i="1"/>
  <c r="O202" i="1"/>
  <c r="O175" i="1"/>
  <c r="O152" i="1"/>
  <c r="O126" i="1"/>
  <c r="O102" i="1"/>
  <c r="O74" i="1"/>
  <c r="O50" i="1"/>
  <c r="O26" i="1"/>
  <c r="O961" i="1"/>
  <c r="O938" i="1"/>
  <c r="O916" i="1"/>
  <c r="O894" i="1"/>
  <c r="O872" i="1"/>
  <c r="O850" i="1"/>
  <c r="O828" i="1"/>
  <c r="O805" i="1"/>
  <c r="O783" i="1"/>
  <c r="O761" i="1"/>
  <c r="O733" i="1"/>
  <c r="O713" i="1"/>
  <c r="O690" i="1"/>
  <c r="O666" i="1"/>
  <c r="O643" i="1"/>
  <c r="O618" i="1"/>
  <c r="O595" i="1"/>
  <c r="O572" i="1"/>
  <c r="O549" i="1"/>
  <c r="O526" i="1"/>
  <c r="O499" i="1"/>
  <c r="O474" i="1"/>
  <c r="O450" i="1"/>
  <c r="O425" i="1"/>
  <c r="O398" i="1"/>
  <c r="O374" i="1"/>
  <c r="O351" i="1"/>
  <c r="O325" i="1"/>
  <c r="O299" i="1"/>
  <c r="O274" i="1"/>
  <c r="O250" i="1"/>
  <c r="O223" i="1"/>
  <c r="O198" i="1"/>
  <c r="O174" i="1"/>
  <c r="O150" i="1"/>
  <c r="O125" i="1"/>
  <c r="O98" i="1"/>
  <c r="O75" i="1"/>
  <c r="O51" i="1"/>
  <c r="O25" i="1"/>
  <c r="O958" i="1"/>
  <c r="O937" i="1"/>
  <c r="O915" i="1"/>
  <c r="O891" i="1"/>
  <c r="O871" i="1"/>
  <c r="O849" i="1"/>
  <c r="O824" i="1"/>
  <c r="O804" i="1"/>
  <c r="O782" i="1"/>
  <c r="O757" i="1"/>
  <c r="O737" i="1"/>
  <c r="O712" i="1"/>
  <c r="O689" i="1"/>
  <c r="O665" i="1"/>
  <c r="O642" i="1"/>
  <c r="O617" i="1"/>
  <c r="O594" i="1"/>
  <c r="O571" i="1"/>
  <c r="O548" i="1"/>
  <c r="O524" i="1"/>
  <c r="O497" i="1"/>
  <c r="O473" i="1"/>
  <c r="O449" i="1"/>
  <c r="O424" i="1"/>
  <c r="O397" i="1"/>
  <c r="O373" i="1"/>
  <c r="O349" i="1"/>
  <c r="O324" i="1"/>
  <c r="O297" i="1"/>
  <c r="O273" i="1"/>
  <c r="O249" i="1"/>
  <c r="O222" i="1"/>
  <c r="O197" i="1"/>
  <c r="O173" i="1"/>
  <c r="O147" i="1"/>
  <c r="O124" i="1"/>
  <c r="O97" i="1"/>
  <c r="O72" i="1"/>
  <c r="O49" i="1"/>
  <c r="O24" i="1"/>
  <c r="O821" i="1"/>
  <c r="O544" i="1"/>
  <c r="O218" i="1"/>
  <c r="O977" i="1"/>
  <c r="O957" i="1"/>
  <c r="O933" i="1"/>
  <c r="O911" i="1"/>
  <c r="O888" i="1"/>
  <c r="O866" i="1"/>
  <c r="O844" i="1"/>
  <c r="O823" i="1"/>
  <c r="O800" i="1"/>
  <c r="O777" i="1"/>
  <c r="O754" i="1"/>
  <c r="O731" i="1"/>
  <c r="O708" i="1"/>
  <c r="O684" i="1"/>
  <c r="O658" i="1"/>
  <c r="O636" i="1"/>
  <c r="O612" i="1"/>
  <c r="O590" i="1"/>
  <c r="O566" i="1"/>
  <c r="O543" i="1"/>
  <c r="O517" i="1"/>
  <c r="O493" i="1"/>
  <c r="O469" i="1"/>
  <c r="O444" i="1"/>
  <c r="O418" i="1"/>
  <c r="O392" i="1"/>
  <c r="O369" i="1"/>
  <c r="O344" i="1"/>
  <c r="O317" i="1"/>
  <c r="O293" i="1"/>
  <c r="O269" i="1"/>
  <c r="O243" i="1"/>
  <c r="O217" i="1"/>
  <c r="O193" i="1"/>
  <c r="O170" i="1"/>
  <c r="O141" i="1"/>
  <c r="O117" i="1"/>
  <c r="O93" i="1"/>
  <c r="O71" i="1"/>
  <c r="O44" i="1"/>
  <c r="O17" i="1"/>
  <c r="O978" i="1"/>
  <c r="O912" i="1"/>
  <c r="O868" i="1"/>
  <c r="O801" i="1"/>
  <c r="O756" i="1"/>
  <c r="O709" i="1"/>
  <c r="O659" i="1"/>
  <c r="O613" i="1"/>
  <c r="O568" i="1"/>
  <c r="O495" i="1"/>
  <c r="O445" i="1"/>
  <c r="O394" i="1"/>
  <c r="O345" i="1"/>
  <c r="O294" i="1"/>
  <c r="O245" i="1"/>
  <c r="O169" i="1"/>
  <c r="O94" i="1"/>
  <c r="O45" i="1"/>
  <c r="O976" i="1"/>
  <c r="O954" i="1"/>
  <c r="O932" i="1"/>
  <c r="O910" i="1"/>
  <c r="O889" i="1"/>
  <c r="O865" i="1"/>
  <c r="O843" i="1"/>
  <c r="O822" i="1"/>
  <c r="O798" i="1"/>
  <c r="O776" i="1"/>
  <c r="O753" i="1"/>
  <c r="O730" i="1"/>
  <c r="O706" i="1"/>
  <c r="O683" i="1"/>
  <c r="O660" i="1"/>
  <c r="O635" i="1"/>
  <c r="O614" i="1"/>
  <c r="O589" i="1"/>
  <c r="O564" i="1"/>
  <c r="O542" i="1"/>
  <c r="O516" i="1"/>
  <c r="O492" i="1"/>
  <c r="O468" i="1"/>
  <c r="O443" i="1"/>
  <c r="O416" i="1"/>
  <c r="O393" i="1"/>
  <c r="O368" i="1"/>
  <c r="O343" i="1"/>
  <c r="O315" i="1"/>
  <c r="O292" i="1"/>
  <c r="O268" i="1"/>
  <c r="O244" i="1"/>
  <c r="O216" i="1"/>
  <c r="O192" i="1"/>
  <c r="O167" i="1"/>
  <c r="O142" i="1"/>
  <c r="O116" i="1"/>
  <c r="O92" i="1"/>
  <c r="O68" i="1"/>
  <c r="O43" i="1"/>
  <c r="O16" i="1"/>
  <c r="O955" i="1"/>
  <c r="O934" i="1"/>
  <c r="O890" i="1"/>
  <c r="O845" i="1"/>
  <c r="O778" i="1"/>
  <c r="O732" i="1"/>
  <c r="O685" i="1"/>
  <c r="O637" i="1"/>
  <c r="O592" i="1"/>
  <c r="O518" i="1"/>
  <c r="O470" i="1"/>
  <c r="O417" i="1"/>
  <c r="O370" i="1"/>
  <c r="O318" i="1"/>
  <c r="O270" i="1"/>
  <c r="O194" i="1"/>
  <c r="O145" i="1"/>
  <c r="O118" i="1"/>
  <c r="O69" i="1"/>
  <c r="O18" i="1"/>
  <c r="O975" i="1"/>
  <c r="O953" i="1"/>
  <c r="O931" i="1"/>
  <c r="O909" i="1"/>
  <c r="O886" i="1"/>
  <c r="O864" i="1"/>
  <c r="O842" i="1"/>
  <c r="O820" i="1"/>
  <c r="O797" i="1"/>
  <c r="O775" i="1"/>
  <c r="O752" i="1"/>
  <c r="O729" i="1"/>
  <c r="O705" i="1"/>
  <c r="O682" i="1"/>
  <c r="O656" i="1"/>
  <c r="O634" i="1"/>
  <c r="O611" i="1"/>
  <c r="O588" i="1"/>
  <c r="O565" i="1"/>
  <c r="O541" i="1"/>
  <c r="O515" i="1"/>
  <c r="O491" i="1"/>
  <c r="O466" i="1"/>
  <c r="O442" i="1"/>
  <c r="O414" i="1"/>
  <c r="O390" i="1"/>
  <c r="O366" i="1"/>
  <c r="O342" i="1"/>
  <c r="O316" i="1"/>
  <c r="O291" i="1"/>
  <c r="O266" i="1"/>
  <c r="O241" i="1"/>
  <c r="O215" i="1"/>
  <c r="O191" i="1"/>
  <c r="O165" i="1"/>
  <c r="O144" i="1"/>
  <c r="O115" i="1"/>
  <c r="O91" i="1"/>
  <c r="O66" i="1"/>
  <c r="O42" i="1"/>
  <c r="O15" i="1"/>
  <c r="O967" i="1"/>
  <c r="O947" i="1"/>
  <c r="O927" i="1"/>
  <c r="O907" i="1"/>
  <c r="O887" i="1"/>
  <c r="O867" i="1"/>
  <c r="O847" i="1"/>
  <c r="O826" i="1"/>
  <c r="O807" i="1"/>
  <c r="O787" i="1"/>
  <c r="O767" i="1"/>
  <c r="O745" i="1"/>
  <c r="O727" i="1"/>
  <c r="O707" i="1"/>
  <c r="O687" i="1"/>
  <c r="O668" i="1"/>
  <c r="O647" i="1"/>
  <c r="O627" i="1"/>
  <c r="O607" i="1"/>
  <c r="O586" i="1"/>
  <c r="O567" i="1"/>
  <c r="O547" i="1"/>
  <c r="O527" i="1"/>
  <c r="O507" i="1"/>
  <c r="O487" i="1"/>
  <c r="O467" i="1"/>
  <c r="O447" i="1"/>
  <c r="O427" i="1"/>
  <c r="O406" i="1"/>
  <c r="O387" i="1"/>
  <c r="O367" i="1"/>
  <c r="O347" i="1"/>
  <c r="O327" i="1"/>
  <c r="O307" i="1"/>
  <c r="O287" i="1"/>
  <c r="O267" i="1"/>
  <c r="O248" i="1"/>
  <c r="O227" i="1"/>
  <c r="O207" i="1"/>
  <c r="O187" i="1"/>
  <c r="O168" i="1"/>
  <c r="O149" i="1"/>
  <c r="O127" i="1"/>
  <c r="O108" i="1"/>
  <c r="O87" i="1"/>
  <c r="O67" i="1"/>
  <c r="O47" i="1"/>
  <c r="O27" i="1"/>
  <c r="O7" i="1"/>
  <c r="O521" i="1"/>
  <c r="O501" i="1"/>
  <c r="O479" i="1"/>
  <c r="O461" i="1"/>
  <c r="O441" i="1"/>
  <c r="O421" i="1"/>
  <c r="O402" i="1"/>
  <c r="O381" i="1"/>
  <c r="O361" i="1"/>
  <c r="O341" i="1"/>
  <c r="O320" i="1"/>
  <c r="O302" i="1"/>
  <c r="O281" i="1"/>
  <c r="O261" i="1"/>
  <c r="O242" i="1"/>
  <c r="O221" i="1"/>
  <c r="O201" i="1"/>
  <c r="O182" i="1"/>
  <c r="O161" i="1"/>
  <c r="O143" i="1"/>
  <c r="O121" i="1"/>
  <c r="O101" i="1"/>
  <c r="O81" i="1"/>
  <c r="O61" i="1"/>
  <c r="O41" i="1"/>
  <c r="O21" i="1"/>
  <c r="O760" i="1"/>
  <c r="O742" i="1"/>
  <c r="O720" i="1"/>
  <c r="O700" i="1"/>
  <c r="O680" i="1"/>
  <c r="O662" i="1"/>
  <c r="O640" i="1"/>
  <c r="O620" i="1"/>
  <c r="O600" i="1"/>
  <c r="O579" i="1"/>
  <c r="O560" i="1"/>
  <c r="O540" i="1"/>
  <c r="O520" i="1"/>
  <c r="O500" i="1"/>
  <c r="O478" i="1"/>
  <c r="O460" i="1"/>
  <c r="O440" i="1"/>
  <c r="O420" i="1"/>
  <c r="O401" i="1"/>
  <c r="O380" i="1"/>
  <c r="O360" i="1"/>
  <c r="O340" i="1"/>
  <c r="O321" i="1"/>
  <c r="O301" i="1"/>
  <c r="O280" i="1"/>
  <c r="O260" i="1"/>
  <c r="O240" i="1"/>
  <c r="O219" i="1"/>
  <c r="O200" i="1"/>
  <c r="O180" i="1"/>
  <c r="O160" i="1"/>
  <c r="O140" i="1"/>
  <c r="O120" i="1"/>
  <c r="O100" i="1"/>
  <c r="O80" i="1"/>
  <c r="O60" i="1"/>
  <c r="O40" i="1"/>
  <c r="O20" i="1"/>
  <c r="O979" i="1"/>
  <c r="O960" i="1"/>
  <c r="O939" i="1"/>
  <c r="O919" i="1"/>
  <c r="O899" i="1"/>
  <c r="O879" i="1"/>
  <c r="O859" i="1"/>
  <c r="O839" i="1"/>
  <c r="O819" i="1"/>
  <c r="O799" i="1"/>
  <c r="O779" i="1"/>
  <c r="O759" i="1"/>
  <c r="O741" i="1"/>
  <c r="O719" i="1"/>
  <c r="O699" i="1"/>
  <c r="O679" i="1"/>
  <c r="O661" i="1"/>
  <c r="O639" i="1"/>
  <c r="O619" i="1"/>
  <c r="O599" i="1"/>
  <c r="O580" i="1"/>
  <c r="O559" i="1"/>
  <c r="O539" i="1"/>
  <c r="O519" i="1"/>
  <c r="O498" i="1"/>
  <c r="O481" i="1"/>
  <c r="O459" i="1"/>
  <c r="O439" i="1"/>
  <c r="O419" i="1"/>
  <c r="O399" i="1"/>
  <c r="O379" i="1"/>
  <c r="O359" i="1"/>
  <c r="O339" i="1"/>
  <c r="O319" i="1"/>
  <c r="O298" i="1"/>
  <c r="O279" i="1"/>
  <c r="O259" i="1"/>
  <c r="O237" i="1"/>
  <c r="O220" i="1"/>
  <c r="O199" i="1"/>
  <c r="O179" i="1"/>
  <c r="O159" i="1"/>
  <c r="O138" i="1"/>
  <c r="O119" i="1"/>
  <c r="O99" i="1"/>
  <c r="O79" i="1"/>
  <c r="O57" i="1"/>
  <c r="O39" i="1"/>
  <c r="I5" i="6" l="1" a="1"/>
  <c r="I5" i="6" s="1"/>
  <c r="J5" i="6"/>
  <c r="N12" i="6" a="1"/>
  <c r="N12" i="6" s="1"/>
  <c r="M23" i="6" a="1"/>
  <c r="M23" i="6" s="1"/>
  <c r="J19" i="6"/>
  <c r="M27" i="6" a="1"/>
  <c r="M27" i="6" s="1"/>
  <c r="K19" i="6"/>
  <c r="I22" i="6" a="1"/>
  <c r="I22" i="6" s="1"/>
  <c r="J25" i="6"/>
  <c r="M19" i="6" a="1"/>
  <c r="M19" i="6" s="1"/>
  <c r="N19" i="6" a="1"/>
  <c r="N19" i="6" s="1"/>
  <c r="M14" i="6" a="1"/>
  <c r="M14" i="6" s="1"/>
  <c r="M28" i="6" a="1"/>
  <c r="M28" i="6" s="1"/>
  <c r="L5" i="6" a="1"/>
  <c r="L5" i="6" s="1"/>
  <c r="I8" i="6" a="1"/>
  <c r="I8" i="6" s="1"/>
  <c r="L10" i="6" a="1"/>
  <c r="L10" i="6" s="1"/>
  <c r="M15" i="6" a="1"/>
  <c r="M15" i="6" s="1"/>
  <c r="J18" i="6"/>
  <c r="I21" i="6" a="1"/>
  <c r="I21" i="6" s="1"/>
  <c r="N23" i="6" a="1"/>
  <c r="N23" i="6" s="1"/>
  <c r="N26" i="6" a="1"/>
  <c r="N26" i="6" s="1"/>
  <c r="N29" i="6" a="1"/>
  <c r="N29" i="6" s="1"/>
  <c r="I13" i="6" a="1"/>
  <c r="I13" i="6" s="1"/>
  <c r="N15" i="6" a="1"/>
  <c r="N15" i="6" s="1"/>
  <c r="J21" i="6"/>
  <c r="I24" i="6" a="1"/>
  <c r="I24" i="6" s="1"/>
  <c r="I27" i="6" a="1"/>
  <c r="I27" i="6" s="1"/>
  <c r="J8" i="6"/>
  <c r="M5" i="6" a="1"/>
  <c r="M5" i="6" s="1"/>
  <c r="M10" i="6" a="1"/>
  <c r="M10" i="6" s="1"/>
  <c r="J13" i="6"/>
  <c r="L18" i="6" a="1"/>
  <c r="L18" i="6" s="1"/>
  <c r="K21" i="6"/>
  <c r="J24" i="6"/>
  <c r="J27" i="6"/>
  <c r="L8" i="6" a="1"/>
  <c r="L8" i="6" s="1"/>
  <c r="I16" i="6" a="1"/>
  <c r="I16" i="6" s="1"/>
  <c r="M18" i="6" a="1"/>
  <c r="M18" i="6" s="1"/>
  <c r="L21" i="6" a="1"/>
  <c r="L21" i="6" s="1"/>
  <c r="K24" i="6"/>
  <c r="K27" i="6"/>
  <c r="L13" i="6" a="1"/>
  <c r="L13" i="6" s="1"/>
  <c r="J16" i="6"/>
  <c r="N18" i="6" a="1"/>
  <c r="N18" i="6" s="1"/>
  <c r="L24" i="6" a="1"/>
  <c r="L24" i="6" s="1"/>
  <c r="L27" i="6" a="1"/>
  <c r="L27" i="6" s="1"/>
  <c r="M8" i="6" a="1"/>
  <c r="M8" i="6" s="1"/>
  <c r="M13" i="6" a="1"/>
  <c r="M13" i="6" s="1"/>
  <c r="I19" i="6" a="1"/>
  <c r="I19" i="6" s="1"/>
  <c r="M21" i="6" a="1"/>
  <c r="M21" i="6" s="1"/>
  <c r="N13" i="6" a="1"/>
  <c r="N13" i="6" s="1"/>
  <c r="N21" i="6" a="1"/>
  <c r="N21" i="6" s="1"/>
  <c r="J11" i="6"/>
  <c r="N27" i="6" a="1"/>
  <c r="N27" i="6" s="1"/>
  <c r="I14" i="6" a="1"/>
  <c r="I14" i="6" s="1"/>
  <c r="I28" i="6" a="1"/>
  <c r="I28" i="6" s="1"/>
  <c r="J14" i="6"/>
  <c r="K22" i="6"/>
  <c r="M11" i="6" a="1"/>
  <c r="M11" i="6" s="1"/>
  <c r="L28" i="6" a="1"/>
  <c r="L28" i="6" s="1"/>
  <c r="J17" i="6"/>
  <c r="N5" i="6" a="1"/>
  <c r="N5" i="6" s="1"/>
  <c r="N10" i="6" a="1"/>
  <c r="N10" i="6" s="1"/>
  <c r="I6" i="6" a="1"/>
  <c r="I6" i="6" s="1"/>
  <c r="J6" i="6"/>
  <c r="L6" i="6" a="1"/>
  <c r="L6" i="6" s="1"/>
  <c r="I9" i="6" a="1"/>
  <c r="I9" i="6" s="1"/>
  <c r="M6" i="6" a="1"/>
  <c r="M6" i="6" s="1"/>
  <c r="N6" i="6" a="1"/>
  <c r="N6" i="6" s="1"/>
  <c r="I7" i="6" a="1"/>
  <c r="I7" i="6" s="1"/>
  <c r="J7" i="6"/>
  <c r="I12" i="6" a="1"/>
  <c r="I12" i="6" s="1"/>
  <c r="I20" i="6" a="1"/>
  <c r="I20" i="6" s="1"/>
  <c r="N22" i="6" a="1"/>
  <c r="N22" i="6" s="1"/>
  <c r="M25" i="6" a="1"/>
  <c r="M25" i="6" s="1"/>
  <c r="N28" i="6" a="1"/>
  <c r="N28" i="6" s="1"/>
  <c r="M9" i="6" a="1"/>
  <c r="M9" i="6" s="1"/>
  <c r="J12" i="6"/>
  <c r="N14" i="6" a="1"/>
  <c r="N14" i="6" s="1"/>
  <c r="L17" i="6" a="1"/>
  <c r="L17" i="6" s="1"/>
  <c r="J20" i="6"/>
  <c r="I23" i="6" a="1"/>
  <c r="I23" i="6" s="1"/>
  <c r="N25" i="6" a="1"/>
  <c r="N25" i="6" s="1"/>
  <c r="I29" i="6" a="1"/>
  <c r="I29" i="6" s="1"/>
  <c r="N9" i="6" a="1"/>
  <c r="N9" i="6" s="1"/>
  <c r="I15" i="6" a="1"/>
  <c r="I15" i="6" s="1"/>
  <c r="K20" i="6"/>
  <c r="J23" i="6"/>
  <c r="I26" i="6" a="1"/>
  <c r="I26" i="6" s="1"/>
  <c r="J29" i="6"/>
  <c r="I18" i="6" a="1"/>
  <c r="I18" i="6" s="1"/>
  <c r="M29" i="6" a="1"/>
  <c r="M29" i="6" s="1"/>
  <c r="L16" i="6" a="1"/>
  <c r="L16" i="6" s="1"/>
  <c r="M24" i="6" a="1"/>
  <c r="M24" i="6" s="1"/>
  <c r="N8" i="6" a="1"/>
  <c r="N8" i="6" s="1"/>
  <c r="L19" i="6" a="1"/>
  <c r="L19" i="6" s="1"/>
  <c r="L11" i="6" a="1"/>
  <c r="L11" i="6" s="1"/>
  <c r="J28" i="6"/>
  <c r="N16" i="6" a="1"/>
  <c r="N16" i="6" s="1"/>
  <c r="K28" i="6"/>
  <c r="L14" i="6" a="1"/>
  <c r="L14" i="6" s="1"/>
  <c r="L25" i="6" a="1"/>
  <c r="L25" i="6" s="1"/>
  <c r="N11" i="6" a="1"/>
  <c r="N11" i="6" s="1"/>
  <c r="M22" i="6" a="1"/>
  <c r="M22" i="6" s="1"/>
  <c r="L7" i="6" a="1"/>
  <c r="L7" i="6" s="1"/>
  <c r="L12" i="6" a="1"/>
  <c r="L12" i="6" s="1"/>
  <c r="J15" i="6"/>
  <c r="M17" i="6" a="1"/>
  <c r="M17" i="6" s="1"/>
  <c r="L20" i="6" a="1"/>
  <c r="L20" i="6" s="1"/>
  <c r="K23" i="6"/>
  <c r="J26" i="6"/>
  <c r="K29" i="6"/>
  <c r="M7" i="6" a="1"/>
  <c r="M7" i="6" s="1"/>
  <c r="I10" i="6" a="1"/>
  <c r="I10" i="6" s="1"/>
  <c r="N17" i="6" a="1"/>
  <c r="N17" i="6" s="1"/>
  <c r="L23" i="6" a="1"/>
  <c r="L23" i="6" s="1"/>
  <c r="K26" i="6"/>
  <c r="L29" i="6" a="1"/>
  <c r="L29" i="6" s="1"/>
  <c r="N7" i="6" a="1"/>
  <c r="N7" i="6" s="1"/>
  <c r="J10" i="6"/>
  <c r="M12" i="6" a="1"/>
  <c r="M12" i="6" s="1"/>
  <c r="L15" i="6" a="1"/>
  <c r="L15" i="6" s="1"/>
  <c r="M20" i="6" a="1"/>
  <c r="M20" i="6" s="1"/>
  <c r="L26" i="6" a="1"/>
  <c r="L26" i="6" s="1"/>
  <c r="N20" i="6" a="1"/>
  <c r="N20" i="6" s="1"/>
  <c r="M26" i="6" a="1"/>
  <c r="M26" i="6" s="1"/>
  <c r="I11" i="6" a="1"/>
  <c r="I11" i="6" s="1"/>
  <c r="N24" i="6" a="1"/>
  <c r="N24" i="6" s="1"/>
  <c r="M16" i="6" a="1"/>
  <c r="M16" i="6" s="1"/>
  <c r="I25" i="6" a="1"/>
  <c r="I25" i="6" s="1"/>
  <c r="J22" i="6"/>
  <c r="J9" i="6"/>
  <c r="K25" i="6"/>
  <c r="I17" i="6" a="1"/>
  <c r="I17" i="6" s="1"/>
  <c r="L22" i="6" a="1"/>
  <c r="L22" i="6" s="1"/>
  <c r="L9" i="6" a="1"/>
  <c r="L9" i="6" s="1"/>
  <c r="J4" i="6"/>
  <c r="K96" i="5" a="1"/>
  <c r="K96" i="5" s="1"/>
  <c r="K78" i="5" a="1"/>
  <c r="K78" i="5" s="1"/>
  <c r="K59" i="5" a="1"/>
  <c r="K59" i="5" s="1"/>
  <c r="K39" i="5" a="1"/>
  <c r="K39" i="5" s="1"/>
  <c r="K19" i="5" a="1"/>
  <c r="K19" i="5" s="1"/>
  <c r="K94" i="5" a="1"/>
  <c r="K94" i="5" s="1"/>
  <c r="K37" i="5" a="1"/>
  <c r="K37" i="5" s="1"/>
  <c r="K110" i="5" a="1"/>
  <c r="K110" i="5" s="1"/>
  <c r="K75" i="5" a="1"/>
  <c r="K75" i="5" s="1"/>
  <c r="K36" i="5" a="1"/>
  <c r="K36" i="5" s="1"/>
  <c r="K109" i="5" a="1"/>
  <c r="K109" i="5" s="1"/>
  <c r="K74" i="5" a="1"/>
  <c r="K74" i="5" s="1"/>
  <c r="K35" i="5" a="1"/>
  <c r="K35" i="5" s="1"/>
  <c r="K108" i="5" a="1"/>
  <c r="K108" i="5" s="1"/>
  <c r="K73" i="5" a="1"/>
  <c r="K73" i="5" s="1"/>
  <c r="K34" i="5" a="1"/>
  <c r="K34" i="5" s="1"/>
  <c r="K107" i="5" a="1"/>
  <c r="K107" i="5" s="1"/>
  <c r="K53" i="5" a="1"/>
  <c r="K53" i="5" s="1"/>
  <c r="K13" i="5" a="1"/>
  <c r="K13" i="5" s="1"/>
  <c r="K90" i="5" a="1"/>
  <c r="K90" i="5" s="1"/>
  <c r="K52" i="5" a="1"/>
  <c r="K52" i="5" s="1"/>
  <c r="K12" i="5" a="1"/>
  <c r="K12" i="5" s="1"/>
  <c r="K89" i="5" a="1"/>
  <c r="K89" i="5" s="1"/>
  <c r="K71" i="5" a="1"/>
  <c r="K71" i="5" s="1"/>
  <c r="K31" i="5" a="1"/>
  <c r="K31" i="5" s="1"/>
  <c r="K105" i="5" a="1"/>
  <c r="K105" i="5" s="1"/>
  <c r="K70" i="5" a="1"/>
  <c r="K70" i="5" s="1"/>
  <c r="K30" i="5" a="1"/>
  <c r="K30" i="5" s="1"/>
  <c r="K104" i="5" a="1"/>
  <c r="K104" i="5" s="1"/>
  <c r="K69" i="5" a="1"/>
  <c r="K69" i="5" s="1"/>
  <c r="K29" i="5" a="1"/>
  <c r="K29" i="5" s="1"/>
  <c r="K86" i="5" a="1"/>
  <c r="K86" i="5" s="1"/>
  <c r="K68" i="5" a="1"/>
  <c r="K68" i="5" s="1"/>
  <c r="K28" i="5" a="1"/>
  <c r="K28" i="5" s="1"/>
  <c r="K119" i="5" a="1"/>
  <c r="K119" i="5" s="1"/>
  <c r="K47" i="5" a="1"/>
  <c r="K47" i="5" s="1"/>
  <c r="K7" i="5" a="1"/>
  <c r="K7" i="5" s="1"/>
  <c r="K102" i="5" a="1"/>
  <c r="K102" i="5" s="1"/>
  <c r="K84" i="5" a="1"/>
  <c r="K84" i="5" s="1"/>
  <c r="K66" i="5" a="1"/>
  <c r="K66" i="5" s="1"/>
  <c r="K26" i="5" a="1"/>
  <c r="K26" i="5" s="1"/>
  <c r="K6" i="5" a="1"/>
  <c r="K6" i="5" s="1"/>
  <c r="K101" i="5" a="1"/>
  <c r="K101" i="5" s="1"/>
  <c r="K65" i="5" a="1"/>
  <c r="K65" i="5" s="1"/>
  <c r="K25" i="5" a="1"/>
  <c r="K25" i="5" s="1"/>
  <c r="K64" i="5" a="1"/>
  <c r="K64" i="5" s="1"/>
  <c r="K4" i="5" a="1"/>
  <c r="K4" i="5" s="1"/>
  <c r="K99" i="5" a="1"/>
  <c r="K99" i="5" s="1"/>
  <c r="K63" i="5" a="1"/>
  <c r="K63" i="5" s="1"/>
  <c r="K23" i="5" a="1"/>
  <c r="K23" i="5" s="1"/>
  <c r="K115" i="5" a="1"/>
  <c r="K115" i="5" s="1"/>
  <c r="K81" i="5" a="1"/>
  <c r="K81" i="5" s="1"/>
  <c r="K42" i="5" a="1"/>
  <c r="K42" i="5" s="1"/>
  <c r="K112" i="5" a="1"/>
  <c r="K112" i="5" s="1"/>
  <c r="K95" i="5" a="1"/>
  <c r="K95" i="5" s="1"/>
  <c r="K77" i="5" a="1"/>
  <c r="K77" i="5" s="1"/>
  <c r="K58" i="5" a="1"/>
  <c r="K58" i="5" s="1"/>
  <c r="K38" i="5" a="1"/>
  <c r="K38" i="5" s="1"/>
  <c r="K18" i="5" a="1"/>
  <c r="K18" i="5" s="1"/>
  <c r="K111" i="5" a="1"/>
  <c r="K111" i="5" s="1"/>
  <c r="K76" i="5" a="1"/>
  <c r="K76" i="5" s="1"/>
  <c r="K57" i="5" a="1"/>
  <c r="K57" i="5" s="1"/>
  <c r="K17" i="5" a="1"/>
  <c r="K17" i="5" s="1"/>
  <c r="K93" i="5" a="1"/>
  <c r="K93" i="5" s="1"/>
  <c r="K56" i="5" a="1"/>
  <c r="K56" i="5" s="1"/>
  <c r="K16" i="5" a="1"/>
  <c r="K16" i="5" s="1"/>
  <c r="K55" i="5" a="1"/>
  <c r="K55" i="5" s="1"/>
  <c r="K15" i="5" a="1"/>
  <c r="K15" i="5" s="1"/>
  <c r="K92" i="5" a="1"/>
  <c r="K92" i="5" s="1"/>
  <c r="K54" i="5" a="1"/>
  <c r="K54" i="5" s="1"/>
  <c r="K14" i="5" a="1"/>
  <c r="K14" i="5" s="1"/>
  <c r="K91" i="5" a="1"/>
  <c r="K91" i="5" s="1"/>
  <c r="K33" i="5" a="1"/>
  <c r="K33" i="5" s="1"/>
  <c r="K72" i="5" a="1"/>
  <c r="K72" i="5" s="1"/>
  <c r="K32" i="5" a="1"/>
  <c r="K32" i="5" s="1"/>
  <c r="K106" i="5" a="1"/>
  <c r="K106" i="5" s="1"/>
  <c r="K51" i="5" a="1"/>
  <c r="K51" i="5" s="1"/>
  <c r="K11" i="5" a="1"/>
  <c r="K11" i="5" s="1"/>
  <c r="K88" i="5" a="1"/>
  <c r="K88" i="5" s="1"/>
  <c r="K50" i="5" a="1"/>
  <c r="K50" i="5" s="1"/>
  <c r="K10" i="5" a="1"/>
  <c r="K10" i="5" s="1"/>
  <c r="K87" i="5" a="1"/>
  <c r="K87" i="5" s="1"/>
  <c r="K49" i="5" a="1"/>
  <c r="K49" i="5" s="1"/>
  <c r="K9" i="5" a="1"/>
  <c r="K9" i="5" s="1"/>
  <c r="K103" i="5" a="1"/>
  <c r="K103" i="5" s="1"/>
  <c r="K48" i="5" a="1"/>
  <c r="K48" i="5" s="1"/>
  <c r="K8" i="5" a="1"/>
  <c r="K8" i="5" s="1"/>
  <c r="K85" i="5" a="1"/>
  <c r="K85" i="5" s="1"/>
  <c r="K67" i="5" a="1"/>
  <c r="K67" i="5" s="1"/>
  <c r="K27" i="5" a="1"/>
  <c r="K27" i="5" s="1"/>
  <c r="K118" i="5" a="1"/>
  <c r="K118" i="5" s="1"/>
  <c r="K46" i="5" a="1"/>
  <c r="K46" i="5" s="1"/>
  <c r="K117" i="5" a="1"/>
  <c r="K117" i="5" s="1"/>
  <c r="K83" i="5" a="1"/>
  <c r="K83" i="5" s="1"/>
  <c r="K45" i="5" a="1"/>
  <c r="K45" i="5" s="1"/>
  <c r="K5" i="5" a="1"/>
  <c r="K5" i="5" s="1"/>
  <c r="K100" i="5" a="1"/>
  <c r="K100" i="5" s="1"/>
  <c r="K44" i="5" a="1"/>
  <c r="K44" i="5" s="1"/>
  <c r="K24" i="5" a="1"/>
  <c r="K24" i="5" s="1"/>
  <c r="K116" i="5" a="1"/>
  <c r="K116" i="5" s="1"/>
  <c r="K82" i="5" a="1"/>
  <c r="K82" i="5" s="1"/>
  <c r="K43" i="5" a="1"/>
  <c r="K43" i="5" s="1"/>
  <c r="K98" i="5" a="1"/>
  <c r="K98" i="5" s="1"/>
  <c r="K62" i="5" a="1"/>
  <c r="K62" i="5" s="1"/>
  <c r="K22" i="5" a="1"/>
  <c r="K22" i="5" s="1"/>
  <c r="K114" i="5" a="1"/>
  <c r="K114" i="5" s="1"/>
  <c r="K97" i="5" a="1"/>
  <c r="K97" i="5" s="1"/>
  <c r="K80" i="5" a="1"/>
  <c r="K80" i="5" s="1"/>
  <c r="K61" i="5" a="1"/>
  <c r="K61" i="5" s="1"/>
  <c r="K41" i="5" a="1"/>
  <c r="K41" i="5" s="1"/>
  <c r="K21" i="5" a="1"/>
  <c r="K21" i="5" s="1"/>
  <c r="K113" i="5" a="1"/>
  <c r="K113" i="5" s="1"/>
  <c r="K79" i="5" a="1"/>
  <c r="K79" i="5" s="1"/>
  <c r="K60" i="5" a="1"/>
  <c r="K60" i="5" s="1"/>
  <c r="K40" i="5" a="1"/>
  <c r="K40" i="5" s="1"/>
  <c r="K20" i="5" a="1"/>
  <c r="K20" i="5" s="1"/>
  <c r="J119" i="5" a="1"/>
  <c r="J119" i="5" s="1"/>
  <c r="J110" i="5" a="1"/>
  <c r="J110" i="5" s="1"/>
  <c r="J107" i="5" a="1"/>
  <c r="J107" i="5" s="1"/>
  <c r="I104" i="5" a="1"/>
  <c r="I104" i="5" s="1"/>
  <c r="I101" i="5" a="1"/>
  <c r="I101" i="5" s="1"/>
  <c r="H95" i="5" a="1"/>
  <c r="H95" i="5" s="1"/>
  <c r="H92" i="5" a="1"/>
  <c r="H92" i="5" s="1"/>
  <c r="G89" i="5" a="1"/>
  <c r="G89" i="5" s="1"/>
  <c r="G80" i="5" a="1"/>
  <c r="G80" i="5" s="1"/>
  <c r="I70" i="5" a="1"/>
  <c r="I70" i="5" s="1"/>
  <c r="G67" i="5" a="1"/>
  <c r="G67" i="5" s="1"/>
  <c r="H63" i="5" a="1"/>
  <c r="H63" i="5" s="1"/>
  <c r="H59" i="5" a="1"/>
  <c r="H59" i="5" s="1"/>
  <c r="H55" i="5" a="1"/>
  <c r="H55" i="5" s="1"/>
  <c r="I51" i="5" a="1"/>
  <c r="I51" i="5" s="1"/>
  <c r="J47" i="5" a="1"/>
  <c r="J47" i="5" s="1"/>
  <c r="G40" i="5" a="1"/>
  <c r="G40" i="5" s="1"/>
  <c r="H36" i="5" a="1"/>
  <c r="H36" i="5" s="1"/>
  <c r="I32" i="5" a="1"/>
  <c r="I32" i="5" s="1"/>
  <c r="I28" i="5" a="1"/>
  <c r="I28" i="5" s="1"/>
  <c r="I24" i="5" a="1"/>
  <c r="I24" i="5" s="1"/>
  <c r="J20" i="5" a="1"/>
  <c r="J20" i="5" s="1"/>
  <c r="J16" i="5" a="1"/>
  <c r="J16" i="5" s="1"/>
  <c r="J12" i="5" a="1"/>
  <c r="J12" i="5" s="1"/>
  <c r="J8" i="5" a="1"/>
  <c r="J8" i="5" s="1"/>
  <c r="J116" i="5" a="1"/>
  <c r="J116" i="5" s="1"/>
  <c r="J113" i="5" a="1"/>
  <c r="J113" i="5" s="1"/>
  <c r="I110" i="5" a="1"/>
  <c r="I110" i="5" s="1"/>
  <c r="I107" i="5" a="1"/>
  <c r="I107" i="5" s="1"/>
  <c r="H101" i="5" a="1"/>
  <c r="H101" i="5" s="1"/>
  <c r="H98" i="5" a="1"/>
  <c r="H98" i="5" s="1"/>
  <c r="G95" i="5" a="1"/>
  <c r="G95" i="5" s="1"/>
  <c r="G86" i="5" a="1"/>
  <c r="G86" i="5" s="1"/>
  <c r="J76" i="5" a="1"/>
  <c r="J76" i="5" s="1"/>
  <c r="J73" i="5" a="1"/>
  <c r="J73" i="5" s="1"/>
  <c r="G63" i="5" a="1"/>
  <c r="G63" i="5" s="1"/>
  <c r="G59" i="5" a="1"/>
  <c r="G59" i="5" s="1"/>
  <c r="G55" i="5" a="1"/>
  <c r="G55" i="5" s="1"/>
  <c r="H51" i="5" a="1"/>
  <c r="H51" i="5" s="1"/>
  <c r="I47" i="5" a="1"/>
  <c r="I47" i="5" s="1"/>
  <c r="J43" i="5" a="1"/>
  <c r="J43" i="5" s="1"/>
  <c r="G36" i="5" a="1"/>
  <c r="G36" i="5" s="1"/>
  <c r="H32" i="5" a="1"/>
  <c r="H32" i="5" s="1"/>
  <c r="H28" i="5" a="1"/>
  <c r="H28" i="5" s="1"/>
  <c r="H24" i="5" a="1"/>
  <c r="H24" i="5" s="1"/>
  <c r="I20" i="5" a="1"/>
  <c r="I20" i="5" s="1"/>
  <c r="I16" i="5" a="1"/>
  <c r="I16" i="5" s="1"/>
  <c r="I12" i="5" a="1"/>
  <c r="I12" i="5" s="1"/>
  <c r="I8" i="5" a="1"/>
  <c r="I8" i="5" s="1"/>
  <c r="J4" i="5" a="1"/>
  <c r="J4" i="5" s="1"/>
  <c r="H119" i="5" a="1"/>
  <c r="H119" i="5" s="1"/>
  <c r="H113" i="5" a="1"/>
  <c r="H113" i="5" s="1"/>
  <c r="I119" i="5" a="1"/>
  <c r="I119" i="5" s="1"/>
  <c r="I116" i="5" a="1"/>
  <c r="I116" i="5" s="1"/>
  <c r="I113" i="5" a="1"/>
  <c r="I113" i="5" s="1"/>
  <c r="H107" i="5" a="1"/>
  <c r="H107" i="5" s="1"/>
  <c r="H104" i="5" a="1"/>
  <c r="H104" i="5" s="1"/>
  <c r="G101" i="5" a="1"/>
  <c r="G101" i="5" s="1"/>
  <c r="G92" i="5" a="1"/>
  <c r="G92" i="5" s="1"/>
  <c r="J82" i="5" a="1"/>
  <c r="J82" i="5" s="1"/>
  <c r="J79" i="5" a="1"/>
  <c r="J79" i="5" s="1"/>
  <c r="I76" i="5" a="1"/>
  <c r="I76" i="5" s="1"/>
  <c r="I73" i="5" a="1"/>
  <c r="I73" i="5" s="1"/>
  <c r="H70" i="5" a="1"/>
  <c r="H70" i="5" s="1"/>
  <c r="J66" i="5" a="1"/>
  <c r="J66" i="5" s="1"/>
  <c r="G51" i="5" a="1"/>
  <c r="G51" i="5" s="1"/>
  <c r="H47" i="5" a="1"/>
  <c r="H47" i="5" s="1"/>
  <c r="I43" i="5" a="1"/>
  <c r="I43" i="5" s="1"/>
  <c r="J39" i="5" a="1"/>
  <c r="J39" i="5" s="1"/>
  <c r="G32" i="5" a="1"/>
  <c r="G32" i="5" s="1"/>
  <c r="G28" i="5" a="1"/>
  <c r="G28" i="5" s="1"/>
  <c r="G24" i="5" a="1"/>
  <c r="G24" i="5" s="1"/>
  <c r="H20" i="5" a="1"/>
  <c r="H20" i="5" s="1"/>
  <c r="H16" i="5" a="1"/>
  <c r="H16" i="5" s="1"/>
  <c r="H12" i="5" a="1"/>
  <c r="H12" i="5" s="1"/>
  <c r="I4" i="5" a="1"/>
  <c r="I4" i="5" s="1"/>
  <c r="J118" i="5" a="1"/>
  <c r="J118" i="5" s="1"/>
  <c r="J112" i="5" a="1"/>
  <c r="J112" i="5" s="1"/>
  <c r="J109" i="5" a="1"/>
  <c r="J109" i="5" s="1"/>
  <c r="I106" i="5" a="1"/>
  <c r="I106" i="5" s="1"/>
  <c r="I103" i="5" a="1"/>
  <c r="I103" i="5" s="1"/>
  <c r="H97" i="5" a="1"/>
  <c r="H97" i="5" s="1"/>
  <c r="H94" i="5" a="1"/>
  <c r="H94" i="5" s="1"/>
  <c r="G91" i="5" a="1"/>
  <c r="G91" i="5" s="1"/>
  <c r="G82" i="5" a="1"/>
  <c r="G82" i="5" s="1"/>
  <c r="J72" i="5" a="1"/>
  <c r="J72" i="5" s="1"/>
  <c r="I69" i="5" a="1"/>
  <c r="I69" i="5" s="1"/>
  <c r="J65" i="5" a="1"/>
  <c r="J65" i="5" s="1"/>
  <c r="G50" i="5" a="1"/>
  <c r="G50" i="5" s="1"/>
  <c r="H46" i="5" a="1"/>
  <c r="H46" i="5" s="1"/>
  <c r="I42" i="5" a="1"/>
  <c r="I42" i="5" s="1"/>
  <c r="J38" i="5" a="1"/>
  <c r="J38" i="5" s="1"/>
  <c r="G31" i="5" a="1"/>
  <c r="G31" i="5" s="1"/>
  <c r="G27" i="5" a="1"/>
  <c r="G27" i="5" s="1"/>
  <c r="G23" i="5" a="1"/>
  <c r="G23" i="5" s="1"/>
  <c r="H19" i="5" a="1"/>
  <c r="H19" i="5" s="1"/>
  <c r="H15" i="5" a="1"/>
  <c r="H15" i="5" s="1"/>
  <c r="H11" i="5" a="1"/>
  <c r="H11" i="5" s="1"/>
  <c r="I7" i="5" a="1"/>
  <c r="I7" i="5" s="1"/>
  <c r="J115" i="5" a="1"/>
  <c r="J115" i="5" s="1"/>
  <c r="G104" i="5" a="1"/>
  <c r="G104" i="5" s="1"/>
  <c r="J92" i="5" a="1"/>
  <c r="J92" i="5" s="1"/>
  <c r="I88" i="5" a="1"/>
  <c r="I88" i="5" s="1"/>
  <c r="J84" i="5" a="1"/>
  <c r="J84" i="5" s="1"/>
  <c r="H77" i="5" a="1"/>
  <c r="H77" i="5" s="1"/>
  <c r="G73" i="5" a="1"/>
  <c r="G73" i="5" s="1"/>
  <c r="G69" i="5" a="1"/>
  <c r="G69" i="5" s="1"/>
  <c r="I64" i="5" a="1"/>
  <c r="I64" i="5" s="1"/>
  <c r="I54" i="5" a="1"/>
  <c r="I54" i="5" s="1"/>
  <c r="J49" i="5" a="1"/>
  <c r="J49" i="5" s="1"/>
  <c r="G45" i="5" a="1"/>
  <c r="G45" i="5" s="1"/>
  <c r="I40" i="5" a="1"/>
  <c r="I40" i="5" s="1"/>
  <c r="I35" i="5" a="1"/>
  <c r="I35" i="5" s="1"/>
  <c r="J30" i="5" a="1"/>
  <c r="J30" i="5" s="1"/>
  <c r="H21" i="5" a="1"/>
  <c r="H21" i="5" s="1"/>
  <c r="H6" i="5" a="1"/>
  <c r="H6" i="5" s="1"/>
  <c r="G119" i="5" a="1"/>
  <c r="G119" i="5" s="1"/>
  <c r="I115" i="5" a="1"/>
  <c r="I115" i="5" s="1"/>
  <c r="J111" i="5" a="1"/>
  <c r="J111" i="5" s="1"/>
  <c r="G108" i="5" a="1"/>
  <c r="G108" i="5" s="1"/>
  <c r="G100" i="5" a="1"/>
  <c r="G100" i="5" s="1"/>
  <c r="H96" i="5" a="1"/>
  <c r="H96" i="5" s="1"/>
  <c r="I92" i="5" a="1"/>
  <c r="I92" i="5" s="1"/>
  <c r="I84" i="5" a="1"/>
  <c r="I84" i="5" s="1"/>
  <c r="G77" i="5" a="1"/>
  <c r="G77" i="5" s="1"/>
  <c r="J59" i="5" a="1"/>
  <c r="J59" i="5" s="1"/>
  <c r="H54" i="5" a="1"/>
  <c r="H54" i="5" s="1"/>
  <c r="I49" i="5" a="1"/>
  <c r="I49" i="5" s="1"/>
  <c r="H35" i="5" a="1"/>
  <c r="H35" i="5" s="1"/>
  <c r="I30" i="5" a="1"/>
  <c r="I30" i="5" s="1"/>
  <c r="J25" i="5" a="1"/>
  <c r="J25" i="5" s="1"/>
  <c r="G21" i="5" a="1"/>
  <c r="G21" i="5" s="1"/>
  <c r="J15" i="5" a="1"/>
  <c r="J15" i="5" s="1"/>
  <c r="J10" i="5" a="1"/>
  <c r="J10" i="5" s="1"/>
  <c r="G6" i="5" a="1"/>
  <c r="G6" i="5" s="1"/>
  <c r="H115" i="5" a="1"/>
  <c r="H115" i="5" s="1"/>
  <c r="I111" i="5" a="1"/>
  <c r="I111" i="5" s="1"/>
  <c r="J103" i="5" a="1"/>
  <c r="J103" i="5" s="1"/>
  <c r="H88" i="5" a="1"/>
  <c r="H88" i="5" s="1"/>
  <c r="J80" i="5" a="1"/>
  <c r="J80" i="5" s="1"/>
  <c r="J68" i="5" a="1"/>
  <c r="J68" i="5" s="1"/>
  <c r="H64" i="5" a="1"/>
  <c r="H64" i="5" s="1"/>
  <c r="I59" i="5" a="1"/>
  <c r="I59" i="5" s="1"/>
  <c r="G54" i="5" a="1"/>
  <c r="G54" i="5" s="1"/>
  <c r="H49" i="5" a="1"/>
  <c r="H49" i="5" s="1"/>
  <c r="J44" i="5" a="1"/>
  <c r="J44" i="5" s="1"/>
  <c r="H40" i="5" a="1"/>
  <c r="H40" i="5" s="1"/>
  <c r="G35" i="5" a="1"/>
  <c r="G35" i="5" s="1"/>
  <c r="H30" i="5" a="1"/>
  <c r="H30" i="5" s="1"/>
  <c r="I25" i="5" a="1"/>
  <c r="I25" i="5" s="1"/>
  <c r="I15" i="5" a="1"/>
  <c r="I15" i="5" s="1"/>
  <c r="I10" i="5" a="1"/>
  <c r="I10" i="5" s="1"/>
  <c r="G115" i="5" a="1"/>
  <c r="G115" i="5" s="1"/>
  <c r="H111" i="5" a="1"/>
  <c r="H111" i="5" s="1"/>
  <c r="G107" i="5" a="1"/>
  <c r="G107" i="5" s="1"/>
  <c r="H103" i="5" a="1"/>
  <c r="H103" i="5" s="1"/>
  <c r="J99" i="5" a="1"/>
  <c r="J99" i="5" s="1"/>
  <c r="G96" i="5" a="1"/>
  <c r="G96" i="5" s="1"/>
  <c r="G88" i="5" a="1"/>
  <c r="G88" i="5" s="1"/>
  <c r="H84" i="5" a="1"/>
  <c r="H84" i="5" s="1"/>
  <c r="I80" i="5" a="1"/>
  <c r="I80" i="5" s="1"/>
  <c r="I72" i="5" a="1"/>
  <c r="I72" i="5" s="1"/>
  <c r="I68" i="5" a="1"/>
  <c r="I68" i="5" s="1"/>
  <c r="G64" i="5" a="1"/>
  <c r="G64" i="5" s="1"/>
  <c r="J58" i="5" a="1"/>
  <c r="J58" i="5" s="1"/>
  <c r="J53" i="5" a="1"/>
  <c r="J53" i="5" s="1"/>
  <c r="G49" i="5" a="1"/>
  <c r="G49" i="5" s="1"/>
  <c r="I44" i="5" a="1"/>
  <c r="I44" i="5" s="1"/>
  <c r="I39" i="5" a="1"/>
  <c r="I39" i="5" s="1"/>
  <c r="J34" i="5" a="1"/>
  <c r="J34" i="5" s="1"/>
  <c r="G30" i="5" a="1"/>
  <c r="G30" i="5" s="1"/>
  <c r="H25" i="5" a="1"/>
  <c r="H25" i="5" s="1"/>
  <c r="G20" i="5" a="1"/>
  <c r="G20" i="5" s="1"/>
  <c r="G15" i="5" a="1"/>
  <c r="G15" i="5" s="1"/>
  <c r="H10" i="5" a="1"/>
  <c r="H10" i="5" s="1"/>
  <c r="J5" i="5" a="1"/>
  <c r="J5" i="5" s="1"/>
  <c r="I118" i="5" a="1"/>
  <c r="I118" i="5" s="1"/>
  <c r="G111" i="5" a="1"/>
  <c r="G111" i="5" s="1"/>
  <c r="G103" i="5" a="1"/>
  <c r="G103" i="5" s="1"/>
  <c r="I99" i="5" a="1"/>
  <c r="I99" i="5" s="1"/>
  <c r="J91" i="5" a="1"/>
  <c r="J91" i="5" s="1"/>
  <c r="H76" i="5" a="1"/>
  <c r="H76" i="5" s="1"/>
  <c r="I58" i="5" a="1"/>
  <c r="I58" i="5" s="1"/>
  <c r="I53" i="5" a="1"/>
  <c r="I53" i="5" s="1"/>
  <c r="G118" i="5" a="1"/>
  <c r="G118" i="5" s="1"/>
  <c r="H106" i="5" a="1"/>
  <c r="H106" i="5" s="1"/>
  <c r="I102" i="5" a="1"/>
  <c r="I102" i="5" s="1"/>
  <c r="J94" i="5" a="1"/>
  <c r="J94" i="5" s="1"/>
  <c r="G87" i="5" a="1"/>
  <c r="G87" i="5" s="1"/>
  <c r="I83" i="5" a="1"/>
  <c r="I83" i="5" s="1"/>
  <c r="H79" i="5" a="1"/>
  <c r="H79" i="5" s="1"/>
  <c r="I75" i="5" a="1"/>
  <c r="I75" i="5" s="1"/>
  <c r="J67" i="5" a="1"/>
  <c r="J67" i="5" s="1"/>
  <c r="I62" i="5" a="1"/>
  <c r="I62" i="5" s="1"/>
  <c r="I57" i="5" a="1"/>
  <c r="I57" i="5" s="1"/>
  <c r="J52" i="5" a="1"/>
  <c r="J52" i="5" s="1"/>
  <c r="H48" i="5" a="1"/>
  <c r="H48" i="5" s="1"/>
  <c r="G43" i="5" a="1"/>
  <c r="G43" i="5" s="1"/>
  <c r="G29" i="5" a="1"/>
  <c r="G29" i="5" s="1"/>
  <c r="J23" i="5" a="1"/>
  <c r="J23" i="5" s="1"/>
  <c r="G14" i="5" a="1"/>
  <c r="G14" i="5" s="1"/>
  <c r="H9" i="5" a="1"/>
  <c r="H9" i="5" s="1"/>
  <c r="H4" i="5" a="1"/>
  <c r="H4" i="5" s="1"/>
  <c r="H114" i="5" a="1"/>
  <c r="H114" i="5" s="1"/>
  <c r="G110" i="5" a="1"/>
  <c r="G110" i="5" s="1"/>
  <c r="J98" i="5" a="1"/>
  <c r="J98" i="5" s="1"/>
  <c r="I94" i="5" a="1"/>
  <c r="I94" i="5" s="1"/>
  <c r="J90" i="5" a="1"/>
  <c r="J90" i="5" s="1"/>
  <c r="H83" i="5" a="1"/>
  <c r="H83" i="5" s="1"/>
  <c r="G79" i="5" a="1"/>
  <c r="G79" i="5" s="1"/>
  <c r="H75" i="5" a="1"/>
  <c r="H75" i="5" s="1"/>
  <c r="J71" i="5" a="1"/>
  <c r="J71" i="5" s="1"/>
  <c r="I67" i="5" a="1"/>
  <c r="I67" i="5" s="1"/>
  <c r="H62" i="5" a="1"/>
  <c r="H62" i="5" s="1"/>
  <c r="H57" i="5" a="1"/>
  <c r="H57" i="5" s="1"/>
  <c r="I52" i="5" a="1"/>
  <c r="I52" i="5" s="1"/>
  <c r="G48" i="5" a="1"/>
  <c r="G48" i="5" s="1"/>
  <c r="H38" i="5" a="1"/>
  <c r="H38" i="5" s="1"/>
  <c r="J33" i="5" a="1"/>
  <c r="J33" i="5" s="1"/>
  <c r="I23" i="5" a="1"/>
  <c r="I23" i="5" s="1"/>
  <c r="J18" i="5" a="1"/>
  <c r="J18" i="5" s="1"/>
  <c r="G9" i="5" a="1"/>
  <c r="G9" i="5" s="1"/>
  <c r="J117" i="5" a="1"/>
  <c r="J117" i="5" s="1"/>
  <c r="G106" i="5" a="1"/>
  <c r="G106" i="5" s="1"/>
  <c r="H102" i="5" a="1"/>
  <c r="H102" i="5" s="1"/>
  <c r="I98" i="5" a="1"/>
  <c r="I98" i="5" s="1"/>
  <c r="I90" i="5" a="1"/>
  <c r="I90" i="5" s="1"/>
  <c r="G83" i="5" a="1"/>
  <c r="G83" i="5" s="1"/>
  <c r="G75" i="5" a="1"/>
  <c r="G75" i="5" s="1"/>
  <c r="I71" i="5" a="1"/>
  <c r="I71" i="5" s="1"/>
  <c r="H67" i="5" a="1"/>
  <c r="H67" i="5" s="1"/>
  <c r="G62" i="5" a="1"/>
  <c r="G62" i="5" s="1"/>
  <c r="G57" i="5" a="1"/>
  <c r="G57" i="5" s="1"/>
  <c r="J42" i="5" a="1"/>
  <c r="J42" i="5" s="1"/>
  <c r="G38" i="5" a="1"/>
  <c r="G38" i="5" s="1"/>
  <c r="I33" i="5" a="1"/>
  <c r="I33" i="5" s="1"/>
  <c r="J28" i="5" a="1"/>
  <c r="J28" i="5" s="1"/>
  <c r="H23" i="5" a="1"/>
  <c r="H23" i="5" s="1"/>
  <c r="I18" i="5" a="1"/>
  <c r="I18" i="5" s="1"/>
  <c r="J13" i="5" a="1"/>
  <c r="J13" i="5" s="1"/>
  <c r="G114" i="5" a="1"/>
  <c r="G114" i="5" s="1"/>
  <c r="I109" i="5" a="1"/>
  <c r="I109" i="5" s="1"/>
  <c r="G98" i="5" a="1"/>
  <c r="G98" i="5" s="1"/>
  <c r="J86" i="5" a="1"/>
  <c r="J86" i="5" s="1"/>
  <c r="I82" i="5" a="1"/>
  <c r="I82" i="5" s="1"/>
  <c r="J78" i="5" a="1"/>
  <c r="J78" i="5" s="1"/>
  <c r="H71" i="5" a="1"/>
  <c r="H71" i="5" s="1"/>
  <c r="I66" i="5" a="1"/>
  <c r="I66" i="5" s="1"/>
  <c r="J61" i="5" a="1"/>
  <c r="J61" i="5" s="1"/>
  <c r="H52" i="5" a="1"/>
  <c r="H52" i="5" s="1"/>
  <c r="G47" i="5" a="1"/>
  <c r="G47" i="5" s="1"/>
  <c r="H42" i="5" a="1"/>
  <c r="H42" i="5" s="1"/>
  <c r="H33" i="5" a="1"/>
  <c r="H33" i="5" s="1"/>
  <c r="H18" i="5" a="1"/>
  <c r="H18" i="5" s="1"/>
  <c r="I13" i="5" a="1"/>
  <c r="I13" i="5" s="1"/>
  <c r="H8" i="5" a="1"/>
  <c r="H8" i="5" s="1"/>
  <c r="H112" i="5" a="1"/>
  <c r="H112" i="5" s="1"/>
  <c r="G105" i="5" a="1"/>
  <c r="G105" i="5" s="1"/>
  <c r="J97" i="5" a="1"/>
  <c r="J97" i="5" s="1"/>
  <c r="G84" i="5" a="1"/>
  <c r="G84" i="5" s="1"/>
  <c r="J77" i="5" a="1"/>
  <c r="J77" i="5" s="1"/>
  <c r="G70" i="5" a="1"/>
  <c r="G70" i="5" s="1"/>
  <c r="G61" i="5" a="1"/>
  <c r="G61" i="5" s="1"/>
  <c r="G52" i="5" a="1"/>
  <c r="G52" i="5" s="1"/>
  <c r="G44" i="5" a="1"/>
  <c r="G44" i="5" s="1"/>
  <c r="I36" i="5" a="1"/>
  <c r="I36" i="5" s="1"/>
  <c r="H27" i="5" a="1"/>
  <c r="H27" i="5" s="1"/>
  <c r="H118" i="5" a="1"/>
  <c r="H118" i="5" s="1"/>
  <c r="I97" i="5" a="1"/>
  <c r="I97" i="5" s="1"/>
  <c r="H90" i="5" a="1"/>
  <c r="H90" i="5" s="1"/>
  <c r="I77" i="5" a="1"/>
  <c r="I77" i="5" s="1"/>
  <c r="H43" i="5" a="1"/>
  <c r="H43" i="5" s="1"/>
  <c r="J35" i="5" a="1"/>
  <c r="J35" i="5" s="1"/>
  <c r="G19" i="5" a="1"/>
  <c r="G19" i="5" s="1"/>
  <c r="G11" i="5" a="1"/>
  <c r="G11" i="5" s="1"/>
  <c r="J96" i="5" a="1"/>
  <c r="J96" i="5" s="1"/>
  <c r="G26" i="5" a="1"/>
  <c r="G26" i="5" s="1"/>
  <c r="H109" i="5" a="1"/>
  <c r="H109" i="5" s="1"/>
  <c r="H41" i="5" a="1"/>
  <c r="H41" i="5" s="1"/>
  <c r="H17" i="5" a="1"/>
  <c r="H17" i="5" s="1"/>
  <c r="H81" i="5" a="1"/>
  <c r="H81" i="5" s="1"/>
  <c r="I48" i="5" a="1"/>
  <c r="I48" i="5" s="1"/>
  <c r="G16" i="5" a="1"/>
  <c r="G16" i="5" s="1"/>
  <c r="G112" i="5" a="1"/>
  <c r="G112" i="5" s="1"/>
  <c r="G97" i="5" a="1"/>
  <c r="G97" i="5" s="1"/>
  <c r="J83" i="5" a="1"/>
  <c r="J83" i="5" s="1"/>
  <c r="J69" i="5" a="1"/>
  <c r="J69" i="5" s="1"/>
  <c r="J60" i="5" a="1"/>
  <c r="J60" i="5" s="1"/>
  <c r="J51" i="5" a="1"/>
  <c r="J51" i="5" s="1"/>
  <c r="G42" i="5" a="1"/>
  <c r="G42" i="5" s="1"/>
  <c r="I34" i="5" a="1"/>
  <c r="I34" i="5" s="1"/>
  <c r="J26" i="5" a="1"/>
  <c r="J26" i="5" s="1"/>
  <c r="G18" i="5" a="1"/>
  <c r="G18" i="5" s="1"/>
  <c r="G10" i="5" a="1"/>
  <c r="G10" i="5" s="1"/>
  <c r="I41" i="5" a="1"/>
  <c r="I41" i="5" s="1"/>
  <c r="I9" i="5" a="1"/>
  <c r="I9" i="5" s="1"/>
  <c r="I96" i="5" a="1"/>
  <c r="I96" i="5" s="1"/>
  <c r="I89" i="5" a="1"/>
  <c r="I89" i="5" s="1"/>
  <c r="J74" i="5" a="1"/>
  <c r="J74" i="5" s="1"/>
  <c r="H50" i="5" a="1"/>
  <c r="H50" i="5" s="1"/>
  <c r="G25" i="5" a="1"/>
  <c r="G25" i="5" s="1"/>
  <c r="I117" i="5" a="1"/>
  <c r="I117" i="5" s="1"/>
  <c r="J104" i="5" a="1"/>
  <c r="J104" i="5" s="1"/>
  <c r="G90" i="5" a="1"/>
  <c r="G90" i="5" s="1"/>
  <c r="G76" i="5" a="1"/>
  <c r="G76" i="5" s="1"/>
  <c r="H69" i="5" a="1"/>
  <c r="H69" i="5" s="1"/>
  <c r="I60" i="5" a="1"/>
  <c r="I60" i="5" s="1"/>
  <c r="I26" i="5" a="1"/>
  <c r="I26" i="5" s="1"/>
  <c r="H117" i="5" a="1"/>
  <c r="H117" i="5" s="1"/>
  <c r="H82" i="5" a="1"/>
  <c r="H82" i="5" s="1"/>
  <c r="J75" i="5" a="1"/>
  <c r="J75" i="5" s="1"/>
  <c r="H68" i="5" a="1"/>
  <c r="H68" i="5" s="1"/>
  <c r="H60" i="5" a="1"/>
  <c r="H60" i="5" s="1"/>
  <c r="J50" i="5" a="1"/>
  <c r="J50" i="5" s="1"/>
  <c r="J41" i="5" a="1"/>
  <c r="J41" i="5" s="1"/>
  <c r="H34" i="5" a="1"/>
  <c r="H34" i="5" s="1"/>
  <c r="H26" i="5" a="1"/>
  <c r="H26" i="5" s="1"/>
  <c r="J17" i="5" a="1"/>
  <c r="J17" i="5" s="1"/>
  <c r="J9" i="5" a="1"/>
  <c r="J9" i="5" s="1"/>
  <c r="H110" i="5" a="1"/>
  <c r="H110" i="5" s="1"/>
  <c r="J89" i="5" a="1"/>
  <c r="J89" i="5" s="1"/>
  <c r="G68" i="5" a="1"/>
  <c r="G68" i="5" s="1"/>
  <c r="G60" i="5" a="1"/>
  <c r="G60" i="5" s="1"/>
  <c r="I50" i="5" a="1"/>
  <c r="I50" i="5" s="1"/>
  <c r="G34" i="5" a="1"/>
  <c r="G34" i="5" s="1"/>
  <c r="I17" i="5" a="1"/>
  <c r="I17" i="5" s="1"/>
  <c r="H58" i="5" a="1"/>
  <c r="H58" i="5" s="1"/>
  <c r="G33" i="5" a="1"/>
  <c r="G33" i="5" s="1"/>
  <c r="J87" i="5" a="1"/>
  <c r="J87" i="5" s="1"/>
  <c r="H74" i="5" a="1"/>
  <c r="H74" i="5" s="1"/>
  <c r="J56" i="5" a="1"/>
  <c r="J56" i="5" s="1"/>
  <c r="J40" i="5" a="1"/>
  <c r="J40" i="5" s="1"/>
  <c r="J7" i="5" a="1"/>
  <c r="J7" i="5" s="1"/>
  <c r="G117" i="5" a="1"/>
  <c r="G117" i="5" s="1"/>
  <c r="G109" i="5" a="1"/>
  <c r="G109" i="5" s="1"/>
  <c r="J102" i="5" a="1"/>
  <c r="J102" i="5" s="1"/>
  <c r="J95" i="5" a="1"/>
  <c r="J95" i="5" s="1"/>
  <c r="H89" i="5" a="1"/>
  <c r="H89" i="5" s="1"/>
  <c r="J81" i="5" a="1"/>
  <c r="J81" i="5" s="1"/>
  <c r="I74" i="5" a="1"/>
  <c r="I74" i="5" s="1"/>
  <c r="H66" i="5" a="1"/>
  <c r="H66" i="5" s="1"/>
  <c r="G58" i="5" a="1"/>
  <c r="G58" i="5" s="1"/>
  <c r="G41" i="5" a="1"/>
  <c r="G41" i="5" s="1"/>
  <c r="G17" i="5" a="1"/>
  <c r="G17" i="5" s="1"/>
  <c r="G8" i="5" a="1"/>
  <c r="G8" i="5" s="1"/>
  <c r="H116" i="5" a="1"/>
  <c r="H116" i="5" s="1"/>
  <c r="G102" i="5" a="1"/>
  <c r="G102" i="5" s="1"/>
  <c r="I95" i="5" a="1"/>
  <c r="I95" i="5" s="1"/>
  <c r="J88" i="5" a="1"/>
  <c r="J88" i="5" s="1"/>
  <c r="I81" i="5" a="1"/>
  <c r="I81" i="5" s="1"/>
  <c r="G66" i="5" a="1"/>
  <c r="G66" i="5" s="1"/>
  <c r="J57" i="5" a="1"/>
  <c r="J57" i="5" s="1"/>
  <c r="J48" i="5" a="1"/>
  <c r="J48" i="5" s="1"/>
  <c r="J32" i="5" a="1"/>
  <c r="J32" i="5" s="1"/>
  <c r="J24" i="5" a="1"/>
  <c r="J24" i="5" s="1"/>
  <c r="G116" i="5" a="1"/>
  <c r="G116" i="5" s="1"/>
  <c r="J108" i="5" a="1"/>
  <c r="J108" i="5" s="1"/>
  <c r="J101" i="5" a="1"/>
  <c r="J101" i="5" s="1"/>
  <c r="G94" i="5" a="1"/>
  <c r="G94" i="5" s="1"/>
  <c r="I87" i="5" a="1"/>
  <c r="I87" i="5" s="1"/>
  <c r="G81" i="5" a="1"/>
  <c r="G81" i="5" s="1"/>
  <c r="I65" i="5" a="1"/>
  <c r="I65" i="5" s="1"/>
  <c r="I56" i="5" a="1"/>
  <c r="I56" i="5" s="1"/>
  <c r="H39" i="5" a="1"/>
  <c r="H39" i="5" s="1"/>
  <c r="J31" i="5" a="1"/>
  <c r="J31" i="5" s="1"/>
  <c r="J22" i="5" a="1"/>
  <c r="J22" i="5" s="1"/>
  <c r="H7" i="5" a="1"/>
  <c r="H7" i="5" s="1"/>
  <c r="I108" i="5" a="1"/>
  <c r="I108" i="5" s="1"/>
  <c r="I100" i="5" a="1"/>
  <c r="I100" i="5" s="1"/>
  <c r="H93" i="5" a="1"/>
  <c r="H93" i="5" s="1"/>
  <c r="H86" i="5" a="1"/>
  <c r="H86" i="5" s="1"/>
  <c r="I78" i="5" a="1"/>
  <c r="I78" i="5" s="1"/>
  <c r="J64" i="5" a="1"/>
  <c r="J64" i="5" s="1"/>
  <c r="J55" i="5" a="1"/>
  <c r="J55" i="5" s="1"/>
  <c r="G46" i="5" a="1"/>
  <c r="G46" i="5" s="1"/>
  <c r="J37" i="5" a="1"/>
  <c r="J37" i="5" s="1"/>
  <c r="G22" i="5" a="1"/>
  <c r="G22" i="5" s="1"/>
  <c r="H13" i="5" a="1"/>
  <c r="H13" i="5" s="1"/>
  <c r="I6" i="5" a="1"/>
  <c r="I6" i="5" s="1"/>
  <c r="G113" i="5" a="1"/>
  <c r="G113" i="5" s="1"/>
  <c r="J106" i="5" a="1"/>
  <c r="J106" i="5" s="1"/>
  <c r="H100" i="5" a="1"/>
  <c r="H100" i="5" s="1"/>
  <c r="G93" i="5" a="1"/>
  <c r="G93" i="5" s="1"/>
  <c r="J85" i="5" a="1"/>
  <c r="J85" i="5" s="1"/>
  <c r="G72" i="5" a="1"/>
  <c r="G72" i="5" s="1"/>
  <c r="J63" i="5" a="1"/>
  <c r="J63" i="5" s="1"/>
  <c r="I55" i="5" a="1"/>
  <c r="I55" i="5" s="1"/>
  <c r="I37" i="5" a="1"/>
  <c r="I37" i="5" s="1"/>
  <c r="J29" i="5" a="1"/>
  <c r="J29" i="5" s="1"/>
  <c r="G13" i="5" a="1"/>
  <c r="G13" i="5" s="1"/>
  <c r="I5" i="5" a="1"/>
  <c r="I5" i="5" s="1"/>
  <c r="J114" i="5" a="1"/>
  <c r="J114" i="5" s="1"/>
  <c r="J93" i="5" a="1"/>
  <c r="J93" i="5" s="1"/>
  <c r="G74" i="5" a="1"/>
  <c r="G74" i="5" s="1"/>
  <c r="J27" i="5" a="1"/>
  <c r="J27" i="5" s="1"/>
  <c r="J6" i="5" a="1"/>
  <c r="J6" i="5" s="1"/>
  <c r="J54" i="5" a="1"/>
  <c r="J54" i="5" s="1"/>
  <c r="I29" i="5" a="1"/>
  <c r="I29" i="5" s="1"/>
  <c r="I114" i="5" a="1"/>
  <c r="I114" i="5" s="1"/>
  <c r="I93" i="5" a="1"/>
  <c r="I93" i="5" s="1"/>
  <c r="H73" i="5" a="1"/>
  <c r="H73" i="5" s="1"/>
  <c r="I27" i="5" a="1"/>
  <c r="I27" i="5" s="1"/>
  <c r="H5" i="5" a="1"/>
  <c r="H5" i="5" s="1"/>
  <c r="H87" i="5" a="1"/>
  <c r="H87" i="5" s="1"/>
  <c r="H45" i="5" a="1"/>
  <c r="H45" i="5" s="1"/>
  <c r="I21" i="5" a="1"/>
  <c r="I21" i="5" s="1"/>
  <c r="H65" i="5" a="1"/>
  <c r="H65" i="5" s="1"/>
  <c r="H37" i="5" a="1"/>
  <c r="H37" i="5" s="1"/>
  <c r="I61" i="5" a="1"/>
  <c r="I61" i="5" s="1"/>
  <c r="H14" i="5" a="1"/>
  <c r="H14" i="5" s="1"/>
  <c r="H56" i="5" a="1"/>
  <c r="H56" i="5" s="1"/>
  <c r="I31" i="5" a="1"/>
  <c r="I31" i="5" s="1"/>
  <c r="H72" i="5" a="1"/>
  <c r="H72" i="5" s="1"/>
  <c r="J46" i="5" a="1"/>
  <c r="J46" i="5" s="1"/>
  <c r="I22" i="5" a="1"/>
  <c r="I22" i="5" s="1"/>
  <c r="G5" i="5" a="1"/>
  <c r="G5" i="5" s="1"/>
  <c r="J70" i="5" a="1"/>
  <c r="J70" i="5" s="1"/>
  <c r="I86" i="5" a="1"/>
  <c r="I86" i="5" s="1"/>
  <c r="H44" i="5" a="1"/>
  <c r="H44" i="5" s="1"/>
  <c r="H105" i="5" a="1"/>
  <c r="H105" i="5" s="1"/>
  <c r="J62" i="5" a="1"/>
  <c r="J62" i="5" s="1"/>
  <c r="I14" i="5" a="1"/>
  <c r="I14" i="5" s="1"/>
  <c r="J100" i="5" a="1"/>
  <c r="J100" i="5" s="1"/>
  <c r="H29" i="5" a="1"/>
  <c r="H29" i="5" s="1"/>
  <c r="G71" i="5" a="1"/>
  <c r="G71" i="5" s="1"/>
  <c r="I46" i="5" a="1"/>
  <c r="I46" i="5" s="1"/>
  <c r="I112" i="5" a="1"/>
  <c r="I112" i="5" s="1"/>
  <c r="I91" i="5" a="1"/>
  <c r="I91" i="5" s="1"/>
  <c r="J45" i="5" a="1"/>
  <c r="J45" i="5" s="1"/>
  <c r="H22" i="5" a="1"/>
  <c r="H22" i="5" s="1"/>
  <c r="G4" i="5" a="1"/>
  <c r="G4" i="5" s="1"/>
  <c r="H91" i="5" a="1"/>
  <c r="H91" i="5" s="1"/>
  <c r="I45" i="5" a="1"/>
  <c r="I45" i="5" s="1"/>
  <c r="J21" i="5" a="1"/>
  <c r="J21" i="5" s="1"/>
  <c r="H108" i="5" a="1"/>
  <c r="H108" i="5" s="1"/>
  <c r="G85" i="5" a="1"/>
  <c r="G85" i="5" s="1"/>
  <c r="H61" i="5" a="1"/>
  <c r="H61" i="5" s="1"/>
  <c r="G12" i="5" a="1"/>
  <c r="G12" i="5" s="1"/>
  <c r="G56" i="5" a="1"/>
  <c r="G56" i="5" s="1"/>
  <c r="J11" i="5" a="1"/>
  <c r="J11" i="5" s="1"/>
  <c r="I11" i="5" a="1"/>
  <c r="I11" i="5" s="1"/>
  <c r="G78" i="5" a="1"/>
  <c r="G78" i="5" s="1"/>
  <c r="G53" i="5" a="1"/>
  <c r="G53" i="5" s="1"/>
  <c r="H99" i="5" a="1"/>
  <c r="H99" i="5" s="1"/>
  <c r="G99" i="5" a="1"/>
  <c r="G99" i="5" s="1"/>
  <c r="G65" i="5" a="1"/>
  <c r="G65" i="5" s="1"/>
  <c r="G39" i="5" a="1"/>
  <c r="G39" i="5" s="1"/>
  <c r="J19" i="5" a="1"/>
  <c r="J19" i="5" s="1"/>
  <c r="J105" i="5" a="1"/>
  <c r="J105" i="5" s="1"/>
  <c r="I85" i="5" a="1"/>
  <c r="I85" i="5" s="1"/>
  <c r="I19" i="5" a="1"/>
  <c r="I19" i="5" s="1"/>
  <c r="I105" i="5" a="1"/>
  <c r="I105" i="5" s="1"/>
  <c r="H85" i="5" a="1"/>
  <c r="H85" i="5" s="1"/>
  <c r="I63" i="5" a="1"/>
  <c r="I63" i="5" s="1"/>
  <c r="I38" i="5" a="1"/>
  <c r="I38" i="5" s="1"/>
  <c r="J14" i="5" a="1"/>
  <c r="J14" i="5" s="1"/>
  <c r="G37" i="5" a="1"/>
  <c r="G37" i="5" s="1"/>
  <c r="H80" i="5" a="1"/>
  <c r="H80" i="5" s="1"/>
  <c r="J36" i="5" a="1"/>
  <c r="J36" i="5" s="1"/>
  <c r="I79" i="5" a="1"/>
  <c r="I79" i="5" s="1"/>
  <c r="H31" i="5" a="1"/>
  <c r="H31" i="5" s="1"/>
  <c r="H53" i="5" a="1"/>
  <c r="H53" i="5" s="1"/>
  <c r="H78" i="5" a="1"/>
  <c r="H78" i="5" s="1"/>
  <c r="G7" i="5" a="1"/>
  <c r="G7" i="5" s="1"/>
  <c r="N4" i="6" a="1"/>
  <c r="N4" i="6" s="1"/>
  <c r="M4" i="6" a="1"/>
  <c r="M4" i="6" s="1"/>
  <c r="L4" i="6" a="1"/>
  <c r="L4" i="6" s="1"/>
  <c r="I4" i="6" a="1"/>
  <c r="I4" i="6" s="1"/>
  <c r="I3" i="1" l="1"/>
  <c r="I4" i="1"/>
  <c r="I5" i="1"/>
  <c r="I6" i="1"/>
  <c r="I7" i="1"/>
  <c r="I8" i="1"/>
  <c r="I10" i="1"/>
  <c r="I9" i="1"/>
  <c r="I12" i="1"/>
  <c r="I11" i="1"/>
  <c r="I14" i="1"/>
  <c r="I13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1" i="1"/>
  <c r="I50" i="1"/>
  <c r="I53" i="1"/>
  <c r="I56" i="1"/>
  <c r="I52" i="1"/>
  <c r="I54" i="1"/>
  <c r="I55" i="1"/>
  <c r="I58" i="1"/>
  <c r="I59" i="1"/>
  <c r="I57" i="1"/>
  <c r="I60" i="1"/>
  <c r="I61" i="1"/>
  <c r="I62" i="1"/>
  <c r="I63" i="1"/>
  <c r="I64" i="1"/>
  <c r="I65" i="1"/>
  <c r="I66" i="1"/>
  <c r="I67" i="1"/>
  <c r="I68" i="1"/>
  <c r="I71" i="1"/>
  <c r="I69" i="1"/>
  <c r="I70" i="1"/>
  <c r="I73" i="1"/>
  <c r="I72" i="1"/>
  <c r="I75" i="1"/>
  <c r="I74" i="1"/>
  <c r="I76" i="1"/>
  <c r="I77" i="1"/>
  <c r="I78" i="1"/>
  <c r="I79" i="1"/>
  <c r="I80" i="1"/>
  <c r="I81" i="1"/>
  <c r="I83" i="1"/>
  <c r="I82" i="1"/>
  <c r="I84" i="1"/>
  <c r="I85" i="1"/>
  <c r="I86" i="1"/>
  <c r="I87" i="1"/>
  <c r="I89" i="1"/>
  <c r="I88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8" i="1"/>
  <c r="I107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9" i="1"/>
  <c r="I138" i="1"/>
  <c r="I140" i="1"/>
  <c r="I143" i="1"/>
  <c r="I144" i="1"/>
  <c r="I142" i="1"/>
  <c r="I141" i="1"/>
  <c r="I145" i="1"/>
  <c r="I146" i="1"/>
  <c r="I149" i="1"/>
  <c r="I148" i="1"/>
  <c r="I147" i="1"/>
  <c r="I150" i="1"/>
  <c r="I152" i="1"/>
  <c r="I154" i="1"/>
  <c r="I151" i="1"/>
  <c r="I153" i="1"/>
  <c r="I156" i="1"/>
  <c r="I155" i="1"/>
  <c r="I158" i="1"/>
  <c r="I157" i="1"/>
  <c r="I159" i="1"/>
  <c r="I160" i="1"/>
  <c r="I161" i="1"/>
  <c r="I162" i="1"/>
  <c r="I163" i="1"/>
  <c r="I164" i="1"/>
  <c r="I166" i="1"/>
  <c r="I165" i="1"/>
  <c r="I168" i="1"/>
  <c r="I167" i="1"/>
  <c r="I170" i="1"/>
  <c r="I169" i="1"/>
  <c r="I172" i="1"/>
  <c r="I171" i="1"/>
  <c r="I173" i="1"/>
  <c r="I174" i="1"/>
  <c r="I175" i="1"/>
  <c r="I176" i="1"/>
  <c r="I177" i="1"/>
  <c r="I178" i="1"/>
  <c r="I179" i="1"/>
  <c r="I180" i="1"/>
  <c r="I182" i="1"/>
  <c r="I181" i="1"/>
  <c r="I184" i="1"/>
  <c r="I183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20" i="1"/>
  <c r="I219" i="1"/>
  <c r="I221" i="1"/>
  <c r="I224" i="1"/>
  <c r="I225" i="1"/>
  <c r="I222" i="1"/>
  <c r="I223" i="1"/>
  <c r="I226" i="1"/>
  <c r="I227" i="1"/>
  <c r="I228" i="1"/>
  <c r="I229" i="1"/>
  <c r="I230" i="1"/>
  <c r="I233" i="1"/>
  <c r="I231" i="1"/>
  <c r="I232" i="1"/>
  <c r="I234" i="1"/>
  <c r="I235" i="1"/>
  <c r="I236" i="1"/>
  <c r="I239" i="1"/>
  <c r="I238" i="1"/>
  <c r="I237" i="1"/>
  <c r="I240" i="1"/>
  <c r="I242" i="1"/>
  <c r="I241" i="1"/>
  <c r="I244" i="1"/>
  <c r="I243" i="1"/>
  <c r="I245" i="1"/>
  <c r="I246" i="1"/>
  <c r="I248" i="1"/>
  <c r="I247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3" i="1"/>
  <c r="I262" i="1"/>
  <c r="I265" i="1"/>
  <c r="I264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9" i="1"/>
  <c r="I298" i="1"/>
  <c r="I301" i="1"/>
  <c r="I302" i="1"/>
  <c r="I303" i="1"/>
  <c r="I300" i="1"/>
  <c r="I304" i="1"/>
  <c r="I305" i="1"/>
  <c r="I306" i="1"/>
  <c r="I307" i="1"/>
  <c r="I308" i="1"/>
  <c r="I309" i="1"/>
  <c r="I310" i="1"/>
  <c r="I311" i="1"/>
  <c r="I314" i="1"/>
  <c r="I312" i="1"/>
  <c r="I313" i="1"/>
  <c r="I316" i="1"/>
  <c r="I315" i="1"/>
  <c r="I317" i="1"/>
  <c r="I318" i="1"/>
  <c r="I319" i="1"/>
  <c r="I321" i="1"/>
  <c r="I320" i="1"/>
  <c r="I323" i="1"/>
  <c r="I322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1" i="1"/>
  <c r="I350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1" i="1"/>
  <c r="I390" i="1"/>
  <c r="I393" i="1"/>
  <c r="I392" i="1"/>
  <c r="I394" i="1"/>
  <c r="I395" i="1"/>
  <c r="I396" i="1"/>
  <c r="I397" i="1"/>
  <c r="I398" i="1"/>
  <c r="I399" i="1"/>
  <c r="I401" i="1"/>
  <c r="I402" i="1"/>
  <c r="I400" i="1"/>
  <c r="I403" i="1"/>
  <c r="I404" i="1"/>
  <c r="I405" i="1"/>
  <c r="I407" i="1"/>
  <c r="I406" i="1"/>
  <c r="I408" i="1"/>
  <c r="I409" i="1"/>
  <c r="I410" i="1"/>
  <c r="I411" i="1"/>
  <c r="I413" i="1"/>
  <c r="I412" i="1"/>
  <c r="I415" i="1"/>
  <c r="I414" i="1"/>
  <c r="I416" i="1"/>
  <c r="I418" i="1"/>
  <c r="I417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4" i="1"/>
  <c r="I433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80" i="1"/>
  <c r="I481" i="1"/>
  <c r="I478" i="1"/>
  <c r="I479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5" i="1"/>
  <c r="I494" i="1"/>
  <c r="I496" i="1"/>
  <c r="I497" i="1"/>
  <c r="I499" i="1"/>
  <c r="I498" i="1"/>
  <c r="I500" i="1"/>
  <c r="I501" i="1"/>
  <c r="I502" i="1"/>
  <c r="I503" i="1"/>
  <c r="I505" i="1"/>
  <c r="I504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6" i="1"/>
  <c r="I525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5" i="1"/>
  <c r="I564" i="1"/>
  <c r="I566" i="1"/>
  <c r="I567" i="1"/>
  <c r="I568" i="1"/>
  <c r="I569" i="1"/>
  <c r="I570" i="1"/>
  <c r="I571" i="1"/>
  <c r="I572" i="1"/>
  <c r="I573" i="1"/>
  <c r="I574" i="1"/>
  <c r="I576" i="1"/>
  <c r="I575" i="1"/>
  <c r="I577" i="1"/>
  <c r="I578" i="1"/>
  <c r="I580" i="1"/>
  <c r="I579" i="1"/>
  <c r="I581" i="1"/>
  <c r="I582" i="1"/>
  <c r="I585" i="1"/>
  <c r="I583" i="1"/>
  <c r="I584" i="1"/>
  <c r="I587" i="1"/>
  <c r="I586" i="1"/>
  <c r="I588" i="1"/>
  <c r="I589" i="1"/>
  <c r="I590" i="1"/>
  <c r="I592" i="1"/>
  <c r="I591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4" i="1"/>
  <c r="I612" i="1"/>
  <c r="I613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50" i="1"/>
  <c r="I649" i="1"/>
  <c r="I651" i="1"/>
  <c r="I653" i="1"/>
  <c r="I654" i="1"/>
  <c r="I652" i="1"/>
  <c r="I655" i="1"/>
  <c r="I657" i="1"/>
  <c r="I656" i="1"/>
  <c r="I660" i="1"/>
  <c r="I661" i="1"/>
  <c r="I662" i="1"/>
  <c r="I658" i="1"/>
  <c r="I659" i="1"/>
  <c r="I663" i="1"/>
  <c r="I664" i="1"/>
  <c r="I665" i="1"/>
  <c r="I666" i="1"/>
  <c r="I668" i="1"/>
  <c r="I669" i="1"/>
  <c r="I667" i="1"/>
  <c r="I670" i="1"/>
  <c r="I671" i="1"/>
  <c r="I672" i="1"/>
  <c r="I673" i="1"/>
  <c r="I675" i="1"/>
  <c r="I674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4" i="1"/>
  <c r="I736" i="1"/>
  <c r="I737" i="1"/>
  <c r="I733" i="1"/>
  <c r="I735" i="1"/>
  <c r="I738" i="1"/>
  <c r="I741" i="1"/>
  <c r="I742" i="1"/>
  <c r="I739" i="1"/>
  <c r="I740" i="1"/>
  <c r="I743" i="1"/>
  <c r="I744" i="1"/>
  <c r="I746" i="1"/>
  <c r="I747" i="1"/>
  <c r="I745" i="1"/>
  <c r="I748" i="1"/>
  <c r="I749" i="1"/>
  <c r="I750" i="1"/>
  <c r="I751" i="1"/>
  <c r="I752" i="1"/>
  <c r="I753" i="1"/>
  <c r="I754" i="1"/>
  <c r="I756" i="1"/>
  <c r="I755" i="1"/>
  <c r="I758" i="1"/>
  <c r="I757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2" i="1"/>
  <c r="I823" i="1"/>
  <c r="I821" i="1"/>
  <c r="I825" i="1"/>
  <c r="I827" i="1"/>
  <c r="I824" i="1"/>
  <c r="I826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9" i="1"/>
  <c r="I888" i="1"/>
  <c r="I890" i="1"/>
  <c r="I892" i="1"/>
  <c r="I893" i="1"/>
  <c r="I891" i="1"/>
  <c r="I894" i="1"/>
  <c r="I896" i="1"/>
  <c r="I897" i="1"/>
  <c r="I895" i="1"/>
  <c r="I898" i="1"/>
  <c r="I899" i="1"/>
  <c r="I902" i="1"/>
  <c r="I900" i="1"/>
  <c r="I901" i="1"/>
  <c r="I903" i="1"/>
  <c r="I904" i="1"/>
  <c r="I905" i="1"/>
  <c r="I906" i="1"/>
  <c r="I907" i="1"/>
  <c r="I908" i="1"/>
  <c r="I909" i="1"/>
  <c r="I910" i="1"/>
  <c r="I911" i="1"/>
  <c r="I912" i="1"/>
  <c r="I914" i="1"/>
  <c r="I913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7" i="1"/>
  <c r="I955" i="1"/>
  <c r="I956" i="1"/>
  <c r="I959" i="1"/>
  <c r="I960" i="1"/>
  <c r="I958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2" i="1"/>
  <c r="K10" i="6" l="1"/>
  <c r="K17" i="6"/>
  <c r="K7" i="6"/>
  <c r="K14" i="6"/>
  <c r="K6" i="6"/>
  <c r="K13" i="6"/>
  <c r="K9" i="6"/>
  <c r="K16" i="6"/>
  <c r="K8" i="6"/>
  <c r="K15" i="6"/>
  <c r="K5" i="6"/>
  <c r="K12" i="6"/>
  <c r="K11" i="6"/>
  <c r="K18" i="6"/>
  <c r="K4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<sst xmlns="http://schemas.openxmlformats.org/spreadsheetml/2006/main" count="7583" uniqueCount="710">
  <si>
    <t>VOTES</t>
  </si>
  <si>
    <t>ASSESSOR OF PROPERTY</t>
  </si>
  <si>
    <t>Carl Evans</t>
  </si>
  <si>
    <t>Ben Crabtree</t>
  </si>
  <si>
    <t>SUPERINTENDENT OF SCHOOLS</t>
  </si>
  <si>
    <t>Charles Mitchell</t>
  </si>
  <si>
    <t>Maxie Garrett</t>
  </si>
  <si>
    <t>James Martin</t>
  </si>
  <si>
    <t>John B. Garrett</t>
  </si>
  <si>
    <t>MAYOR</t>
  </si>
  <si>
    <t>Lincoln E. Davis</t>
  </si>
  <si>
    <t>-</t>
  </si>
  <si>
    <t>CITY RECORDER</t>
  </si>
  <si>
    <t>Edna Crouch</t>
  </si>
  <si>
    <t>ALDERMAN - VOTE FOR 2</t>
  </si>
  <si>
    <t>J. B. King</t>
  </si>
  <si>
    <t>Charles (Butch) Smith</t>
  </si>
  <si>
    <t>Billy Gayle Barber</t>
  </si>
  <si>
    <t>Audrey Tompkins</t>
  </si>
  <si>
    <t>Jay Decker</t>
  </si>
  <si>
    <t>John Beldon Garrett</t>
  </si>
  <si>
    <t>J. R. Simmons</t>
  </si>
  <si>
    <t>Norman Garrett</t>
  </si>
  <si>
    <t>COUNTY EXECUTIVE</t>
  </si>
  <si>
    <t>James R. (Ted) Mochow</t>
  </si>
  <si>
    <t>Everett Asberry</t>
  </si>
  <si>
    <t>William (Bill) Fisk</t>
  </si>
  <si>
    <t>Wesley Crouch</t>
  </si>
  <si>
    <t>J. D. Pritchett</t>
  </si>
  <si>
    <t>Donny Matheny</t>
  </si>
  <si>
    <t>Bobby Mullins</t>
  </si>
  <si>
    <t>George A. Cross</t>
  </si>
  <si>
    <t>Jimmy Richardson</t>
  </si>
  <si>
    <t>Cletis Bilbrey</t>
  </si>
  <si>
    <t>Duell Nicholas</t>
  </si>
  <si>
    <t>Dewey Williams</t>
  </si>
  <si>
    <t>J. Paul Wood</t>
  </si>
  <si>
    <t>Jack Barnes</t>
  </si>
  <si>
    <t>Kelly Rich</t>
  </si>
  <si>
    <t>TRUSTEE</t>
  </si>
  <si>
    <t>Howard Cross</t>
  </si>
  <si>
    <t>GENERAL SESSIONS JUDGE</t>
  </si>
  <si>
    <t>Howard Mitchell</t>
  </si>
  <si>
    <t>Ronnie Zachary</t>
  </si>
  <si>
    <t>George T. Pemberton</t>
  </si>
  <si>
    <t>Galen Rector</t>
  </si>
  <si>
    <t>SHERIFF</t>
  </si>
  <si>
    <t>Pete Rich</t>
  </si>
  <si>
    <t>Edward (Hawkeye) Dowdy</t>
  </si>
  <si>
    <t>CIRCUIT COURT CLERK</t>
  </si>
  <si>
    <t>Billy Lee</t>
  </si>
  <si>
    <t>COUNTY CLERK</t>
  </si>
  <si>
    <t>Joe Groce</t>
  </si>
  <si>
    <t>Jack W. Storie</t>
  </si>
  <si>
    <t>REGISTER OF DEEDS</t>
  </si>
  <si>
    <t>Ben E. Ford</t>
  </si>
  <si>
    <t>Linda Young</t>
  </si>
  <si>
    <t>ROAD SUPERVISOR</t>
  </si>
  <si>
    <t>Amos Nicholas</t>
  </si>
  <si>
    <t>Jay L. Storie</t>
  </si>
  <si>
    <t>George Lee</t>
  </si>
  <si>
    <t>Alex Beaty</t>
  </si>
  <si>
    <t>Charles L. Smith</t>
  </si>
  <si>
    <t>Clyde (Cotton) Bilbrey</t>
  </si>
  <si>
    <t>J.B. King</t>
  </si>
  <si>
    <t>Wesley J. Crouch</t>
  </si>
  <si>
    <t>Dwayne Smith</t>
  </si>
  <si>
    <t>Steve Riley</t>
  </si>
  <si>
    <t>COUNTY TRUSTEE</t>
  </si>
  <si>
    <t>Howard H. Cross</t>
  </si>
  <si>
    <t>Edward Dowdy</t>
  </si>
  <si>
    <t>Robert Dale Garrett</t>
  </si>
  <si>
    <t>Eugene Masiongale</t>
  </si>
  <si>
    <t>Ransome E. Clark</t>
  </si>
  <si>
    <t>Dale Keisling</t>
  </si>
  <si>
    <t>Phyllis L. Stephens</t>
  </si>
  <si>
    <t>Melba Jean Crouch</t>
  </si>
  <si>
    <t>Glee Gibson</t>
  </si>
  <si>
    <t>Stanley Anderson</t>
  </si>
  <si>
    <t>Charles W. Crouch</t>
  </si>
  <si>
    <t>Austin Zachary</t>
  </si>
  <si>
    <t>Darrell Feazell</t>
  </si>
  <si>
    <t>Janice Shewmake</t>
  </si>
  <si>
    <t>Deborah J. Beaty</t>
  </si>
  <si>
    <t>Rex Melton</t>
  </si>
  <si>
    <t>John L. (Johnny) Bilbrey</t>
  </si>
  <si>
    <t>Benton (Ben) C. Crabtree</t>
  </si>
  <si>
    <t>Jimmy Storie</t>
  </si>
  <si>
    <t>Elmer Buck</t>
  </si>
  <si>
    <t>Ricky S. Cross</t>
  </si>
  <si>
    <t>William B. Clark</t>
  </si>
  <si>
    <t>Lynn (Little Daddy) Garrett</t>
  </si>
  <si>
    <t>Glenn Tompkins</t>
  </si>
  <si>
    <t>Michael Aaron</t>
  </si>
  <si>
    <t>Theo Brown</t>
  </si>
  <si>
    <t>Kenneth (Kenny) Walker</t>
  </si>
  <si>
    <t>Jack Whittenburg</t>
  </si>
  <si>
    <t>Maxie Beaty</t>
  </si>
  <si>
    <t>Eldon Hancock</t>
  </si>
  <si>
    <t>Paul Jordan</t>
  </si>
  <si>
    <t>Austin Flowers</t>
  </si>
  <si>
    <t>S.C. Crabtree</t>
  </si>
  <si>
    <t>Frank Elder</t>
  </si>
  <si>
    <t>Rex Pryor</t>
  </si>
  <si>
    <t>Benny Cummings</t>
  </si>
  <si>
    <t>Debbie Beaty</t>
  </si>
  <si>
    <t>Ronald Hicks</t>
  </si>
  <si>
    <t>Lecil (Jack) Barnes</t>
  </si>
  <si>
    <t>Cosby Garrett</t>
  </si>
  <si>
    <t>L. B. Mitchell</t>
  </si>
  <si>
    <t>Arvil Koger</t>
  </si>
  <si>
    <t>Cletis Beason</t>
  </si>
  <si>
    <t>Porter Cleston Brannum</t>
  </si>
  <si>
    <t>Phyllis Stephens</t>
  </si>
  <si>
    <t>ROAD SUPERINTENDENT</t>
  </si>
  <si>
    <t>John E. Robinson</t>
  </si>
  <si>
    <t>Lonnie Abbott</t>
  </si>
  <si>
    <t>Jane Sells</t>
  </si>
  <si>
    <t>Doyle Cope</t>
  </si>
  <si>
    <t>Rex Tompkins</t>
  </si>
  <si>
    <t>Danny Harer</t>
  </si>
  <si>
    <t>Glenn Parris</t>
  </si>
  <si>
    <t>Billie K. Robbins</t>
  </si>
  <si>
    <t>James (J.D.) Pritchett</t>
  </si>
  <si>
    <t>Bill Cummings</t>
  </si>
  <si>
    <t>Johnny Lee</t>
  </si>
  <si>
    <t>Marvin W. Claborn</t>
  </si>
  <si>
    <t>Cletis E. Beason</t>
  </si>
  <si>
    <t>Wayne E. Williams</t>
  </si>
  <si>
    <t>Austin P. Zachary</t>
  </si>
  <si>
    <t>Lynn Garrett</t>
  </si>
  <si>
    <t>Fred A. Koger</t>
  </si>
  <si>
    <t>Benton (Ben) Crabtree</t>
  </si>
  <si>
    <t>SCHOOL SUPERINTENDENT</t>
  </si>
  <si>
    <t>Sam Gibson</t>
  </si>
  <si>
    <t>Larry Anderson</t>
  </si>
  <si>
    <t>Larry Peek</t>
  </si>
  <si>
    <t>Bradley Buck</t>
  </si>
  <si>
    <t>James R. Garrett</t>
  </si>
  <si>
    <t>Johnny Smith</t>
  </si>
  <si>
    <t>Donnie Matheny</t>
  </si>
  <si>
    <t>Tommy Claborn</t>
  </si>
  <si>
    <t>Marvin Davidson</t>
  </si>
  <si>
    <t>Billy R. Smith</t>
  </si>
  <si>
    <t>Jeff Cales</t>
  </si>
  <si>
    <t>Curtis P. Cope</t>
  </si>
  <si>
    <t>Ronnie O. Zachary</t>
  </si>
  <si>
    <t>Ritchie Kinchen</t>
  </si>
  <si>
    <t>Kenneth Bilbrey</t>
  </si>
  <si>
    <t>Ricky (Loui) Rich</t>
  </si>
  <si>
    <t>Timmy Martin</t>
  </si>
  <si>
    <t>Mary E. Griffin</t>
  </si>
  <si>
    <t>Juanita Lee</t>
  </si>
  <si>
    <t>Charles Crouch</t>
  </si>
  <si>
    <t>Doyle K. Cope</t>
  </si>
  <si>
    <t>Johnny Sells</t>
  </si>
  <si>
    <t>RECORDER</t>
  </si>
  <si>
    <t>Billy Robbins</t>
  </si>
  <si>
    <t>S. C. Crabtree</t>
  </si>
  <si>
    <t>Richard W. Pierce</t>
  </si>
  <si>
    <t>Bradley W. Buck</t>
  </si>
  <si>
    <t>James Robert Garrett</t>
  </si>
  <si>
    <t>Tommy L. Claborn</t>
  </si>
  <si>
    <t>Glenn Williams</t>
  </si>
  <si>
    <t>Roger Amonett</t>
  </si>
  <si>
    <t>Onnie Winebarger</t>
  </si>
  <si>
    <t>Ken B. Dodson</t>
  </si>
  <si>
    <t>DeWaine J. Winningham</t>
  </si>
  <si>
    <t>Larry Brown</t>
  </si>
  <si>
    <t>Georgia Reynolds</t>
  </si>
  <si>
    <t>Paul Huddleston</t>
  </si>
  <si>
    <t>Joe R. Sells</t>
  </si>
  <si>
    <t>Jane Sells (Write-in candidate)</t>
  </si>
  <si>
    <t>Kelly T. Keisling</t>
  </si>
  <si>
    <t>Paul B. Jordan</t>
  </si>
  <si>
    <t>Donnie W. Rich</t>
  </si>
  <si>
    <t>Lelon (Cowboy) Davidson</t>
  </si>
  <si>
    <t>W. Earl Riley</t>
  </si>
  <si>
    <t>Michael R. Wilson</t>
  </si>
  <si>
    <t>Fred Elder</t>
  </si>
  <si>
    <t>James E. Rigney</t>
  </si>
  <si>
    <t>Janice M. Shewmake</t>
  </si>
  <si>
    <t>David C. Beaty</t>
  </si>
  <si>
    <t>Colon Huddleston</t>
  </si>
  <si>
    <t>Sheryle Zachary Wright</t>
  </si>
  <si>
    <t>Franklin (Bernie) Copeland</t>
  </si>
  <si>
    <t>Gary Rich</t>
  </si>
  <si>
    <t>Jennifer Anderson</t>
  </si>
  <si>
    <t>James L. Beaty</t>
  </si>
  <si>
    <t>Jackie R. Lee</t>
  </si>
  <si>
    <t>Tim R. Martin</t>
  </si>
  <si>
    <t>Ricky Clark</t>
  </si>
  <si>
    <t>Mike Bilbrey</t>
  </si>
  <si>
    <t>Merle Claborn</t>
  </si>
  <si>
    <t>Roger G. Masiongale</t>
  </si>
  <si>
    <t>CITY MAYOR</t>
  </si>
  <si>
    <t>Kathy L. Cummings</t>
  </si>
  <si>
    <t>Deborah B. Garrett</t>
  </si>
  <si>
    <t>Glenn D. South</t>
  </si>
  <si>
    <t>Billy K. Robbins</t>
  </si>
  <si>
    <t>Kelly Keisling</t>
  </si>
  <si>
    <t>Richard Pierce</t>
  </si>
  <si>
    <t>Leon Davidson</t>
  </si>
  <si>
    <t>Earl Riley</t>
  </si>
  <si>
    <t>Michael Wilson</t>
  </si>
  <si>
    <t>James Rigney</t>
  </si>
  <si>
    <t>Terry Storie</t>
  </si>
  <si>
    <t>Sheryle Wright</t>
  </si>
  <si>
    <t>Bernie Copeland</t>
  </si>
  <si>
    <t>J B King</t>
  </si>
  <si>
    <t>Cyndi Pritchett</t>
  </si>
  <si>
    <t>Ann Reagon</t>
  </si>
  <si>
    <t>Charlie Logan</t>
  </si>
  <si>
    <t>Manning Whited</t>
  </si>
  <si>
    <t>Laura Pritchett</t>
  </si>
  <si>
    <t>Jeff Masiongale</t>
  </si>
  <si>
    <t>Kenny West</t>
  </si>
  <si>
    <t>David Dowdy</t>
  </si>
  <si>
    <t>Roger Masiongale</t>
  </si>
  <si>
    <t>James Hammock</t>
  </si>
  <si>
    <t>Fred Koger</t>
  </si>
  <si>
    <t>Ronnie Tompkins</t>
  </si>
  <si>
    <t>MAYOR OF BYRDSTOWN</t>
  </si>
  <si>
    <t>Charles "Butch" Smith</t>
  </si>
  <si>
    <t>Gary Wright</t>
  </si>
  <si>
    <t>Debra H. Wright</t>
  </si>
  <si>
    <t>Michael Zachary</t>
  </si>
  <si>
    <t>Jack E. Whittenburg</t>
  </si>
  <si>
    <t>Wallace Beaty</t>
  </si>
  <si>
    <t>Tony D. Beaty</t>
  </si>
  <si>
    <t>Gary (Midas) Wright</t>
  </si>
  <si>
    <t>Ralph E. Booher</t>
  </si>
  <si>
    <t>Everett Griffin</t>
  </si>
  <si>
    <t>Scott Stephens</t>
  </si>
  <si>
    <t>Ronnie E. Cummings</t>
  </si>
  <si>
    <t>Shawn Abbott</t>
  </si>
  <si>
    <t>Colan J. Huddleston</t>
  </si>
  <si>
    <t>Vickie Lynn Craig</t>
  </si>
  <si>
    <t>Larry Keith Reeder</t>
  </si>
  <si>
    <t>Beverly Rich</t>
  </si>
  <si>
    <t>Benny L. Cummings</t>
  </si>
  <si>
    <t>Tim "Elmo" Booher</t>
  </si>
  <si>
    <t>Phyllis (Dowdy) Stephens</t>
  </si>
  <si>
    <t>Jimmy Cope</t>
  </si>
  <si>
    <t>Sheryle Zachary Palmer</t>
  </si>
  <si>
    <t>Carolyn Tompkins</t>
  </si>
  <si>
    <t>Stephen Bilbrey</t>
  </si>
  <si>
    <t>Dwayne Pritchett</t>
  </si>
  <si>
    <t>Jamie R. Edwards</t>
  </si>
  <si>
    <t>Scott E. Garrett</t>
  </si>
  <si>
    <t>Ronald N. Lipscomb</t>
  </si>
  <si>
    <t>Tommy L. Clayborn</t>
  </si>
  <si>
    <t>Vic Lowhorn</t>
  </si>
  <si>
    <t>Lucille South</t>
  </si>
  <si>
    <t>Elbert "Chico" Conner</t>
  </si>
  <si>
    <t>Lelon R. (Cowboy) Davidson</t>
  </si>
  <si>
    <t>Kenneth B. Dodson</t>
  </si>
  <si>
    <t>Dana Edward Dowdy</t>
  </si>
  <si>
    <t>Bryan Copeland</t>
  </si>
  <si>
    <t>Steve Mullins</t>
  </si>
  <si>
    <t>Joey Rhule</t>
  </si>
  <si>
    <t>Robert Stockton</t>
  </si>
  <si>
    <t>Doug Tompkins</t>
  </si>
  <si>
    <t>Frank Capps</t>
  </si>
  <si>
    <t>Phillips Smallings</t>
  </si>
  <si>
    <t>Christy Koger</t>
  </si>
  <si>
    <t>Larry K. Reeder</t>
  </si>
  <si>
    <t>Cindy Reeder Wallace</t>
  </si>
  <si>
    <t>Wynn "Junior" Wilson</t>
  </si>
  <si>
    <t>David O. Dowdy</t>
  </si>
  <si>
    <t>Stacy E. Moody</t>
  </si>
  <si>
    <t>Curt Cope</t>
  </si>
  <si>
    <t>Deborah B. "Debbie" Garrett</t>
  </si>
  <si>
    <t>William "Peanut" Gibson</t>
  </si>
  <si>
    <t>Brian E. Mueller</t>
  </si>
  <si>
    <t>David Beaty</t>
  </si>
  <si>
    <t>Wayne Clayborn</t>
  </si>
  <si>
    <t>Ron Ronald Myers</t>
  </si>
  <si>
    <t>Vickie Craig</t>
  </si>
  <si>
    <t>Ira Charles Cross</t>
  </si>
  <si>
    <t>Edward "Eddie" T. Holt</t>
  </si>
  <si>
    <t>Charlie Lee</t>
  </si>
  <si>
    <t>Nancy Lee</t>
  </si>
  <si>
    <t>Phyllis Ford</t>
  </si>
  <si>
    <t>Phyllis "Dowdy" Whitt</t>
  </si>
  <si>
    <t>HIGHWAY SUPERVISOR</t>
  </si>
  <si>
    <t>Jimmie R. Cope</t>
  </si>
  <si>
    <t>John E. Reagan</t>
  </si>
  <si>
    <t>Everett H. Asberry</t>
  </si>
  <si>
    <t>Cary W. Biddle</t>
  </si>
  <si>
    <t>Pamela A. (Cope) Reeder</t>
  </si>
  <si>
    <t>Nicholas R. Rich</t>
  </si>
  <si>
    <t>Gary Stover</t>
  </si>
  <si>
    <t>ALDERMAN - VOTE FOR 3</t>
  </si>
  <si>
    <t>Johnie H. Neal</t>
  </si>
  <si>
    <t>Chris Crabtree</t>
  </si>
  <si>
    <t>Jamie "Liz Rich" Lee</t>
  </si>
  <si>
    <t>Michael S. Musgrove</t>
  </si>
  <si>
    <t>Donavan Savage</t>
  </si>
  <si>
    <t>Lisa Ann Huddleston</t>
  </si>
  <si>
    <t>Elbert Gorden Conner</t>
  </si>
  <si>
    <t>Willie Britt</t>
  </si>
  <si>
    <t>Eddie Gibson</t>
  </si>
  <si>
    <t>Catherine "Cathy" Smith</t>
  </si>
  <si>
    <t>Gary "Midas" Wright</t>
  </si>
  <si>
    <t>Misty Dowdy</t>
  </si>
  <si>
    <t>Wade Rector</t>
  </si>
  <si>
    <t>Frank C. Capps</t>
  </si>
  <si>
    <t>Annette Storie Sells</t>
  </si>
  <si>
    <t>Tony Beaty</t>
  </si>
  <si>
    <t>Cheryl D. Clark</t>
  </si>
  <si>
    <t>Tommy Hill</t>
  </si>
  <si>
    <t>Penny L. Russell</t>
  </si>
  <si>
    <t>Alice Storie</t>
  </si>
  <si>
    <t>Danny Dennis</t>
  </si>
  <si>
    <t>William (Peanut) Gibson</t>
  </si>
  <si>
    <t>Ron M. Myers</t>
  </si>
  <si>
    <t>Dave McDaniel</t>
  </si>
  <si>
    <t>Edward "Eddie" Holt</t>
  </si>
  <si>
    <t>Kenny Tompkins</t>
  </si>
  <si>
    <t>Evan Wright</t>
  </si>
  <si>
    <t>Clois Brown</t>
  </si>
  <si>
    <t>John Carroll</t>
  </si>
  <si>
    <t>Larissa Buck</t>
  </si>
  <si>
    <t>Robert "Charlie" Lee</t>
  </si>
  <si>
    <t>REGISTER</t>
  </si>
  <si>
    <t>Doug Scroggins</t>
  </si>
  <si>
    <t>Joe Rich</t>
  </si>
  <si>
    <t>Jimmy Ray Cope</t>
  </si>
  <si>
    <t>Terrell L. Garner</t>
  </si>
  <si>
    <t>Joe Sells</t>
  </si>
  <si>
    <t>John Scott</t>
  </si>
  <si>
    <t>Opal Clayborn</t>
  </si>
  <si>
    <t>Glenn "Pig" Parris</t>
  </si>
  <si>
    <t>Perry Garrett</t>
  </si>
  <si>
    <t>Lelon "Cowboy" Davidson</t>
  </si>
  <si>
    <t>Merle A. Reagan</t>
  </si>
  <si>
    <t>Jeff Neal</t>
  </si>
  <si>
    <t>Barnes</t>
  </si>
  <si>
    <t>Hill</t>
  </si>
  <si>
    <t>Jeff Ford</t>
  </si>
  <si>
    <t>Frankie Beason</t>
  </si>
  <si>
    <t>Sherry "Dianne" Farmer</t>
  </si>
  <si>
    <t>Bill Logan</t>
  </si>
  <si>
    <t>Jimmy Ray Sells</t>
  </si>
  <si>
    <t>Lynne Smoody</t>
  </si>
  <si>
    <t>Barry Hoyle Asberry</t>
  </si>
  <si>
    <t>Jerry Mitchell</t>
  </si>
  <si>
    <t>Dee Dee Clark</t>
  </si>
  <si>
    <t>Terry Manis</t>
  </si>
  <si>
    <t>Lowell H. Winningham</t>
  </si>
  <si>
    <t>Doug Manis</t>
  </si>
  <si>
    <t>Lana Baker Rossi</t>
  </si>
  <si>
    <t>Becky Matheny</t>
  </si>
  <si>
    <t>Joe D. Harden Jr.</t>
  </si>
  <si>
    <t>Daniel Masiongale</t>
  </si>
  <si>
    <t>Justin R. Beaty</t>
  </si>
  <si>
    <t>Darrell L. Garrett</t>
  </si>
  <si>
    <t>Edward (Eddie) Holt</t>
  </si>
  <si>
    <t>Dana E Dowdy</t>
  </si>
  <si>
    <t>Eric Pierce</t>
  </si>
  <si>
    <t>Robert E. "Charlie" Lee</t>
  </si>
  <si>
    <t>Letha (Mullins) McCurdy</t>
  </si>
  <si>
    <t>James R. "Jim Bob" Beaty</t>
  </si>
  <si>
    <t>Terrell Garner</t>
  </si>
  <si>
    <t>Wayne Keith</t>
  </si>
  <si>
    <t>Chris Thompson</t>
  </si>
  <si>
    <t>John L "Johnny" Bilbrey</t>
  </si>
  <si>
    <t>Brenda Ferrell</t>
  </si>
  <si>
    <t>Lynn Smith</t>
  </si>
  <si>
    <t>Joe D. Harden, Jr.</t>
  </si>
  <si>
    <t>Ron Myers</t>
  </si>
  <si>
    <t>Dana E. Dowdy</t>
  </si>
  <si>
    <t>Malcolm J. Johnson</t>
  </si>
  <si>
    <t>Kim Logan</t>
  </si>
  <si>
    <t>Norma Mitchell</t>
  </si>
  <si>
    <t>Richard Daniel</t>
  </si>
  <si>
    <t>David J. Harer</t>
  </si>
  <si>
    <t>Matthew W. Storie</t>
  </si>
  <si>
    <t>Carter Martin</t>
  </si>
  <si>
    <t>Mitchell Cross</t>
  </si>
  <si>
    <t>Brad Richardson</t>
  </si>
  <si>
    <t>Jim Richardson</t>
  </si>
  <si>
    <t>Matthew Ford</t>
  </si>
  <si>
    <t>Tex Crabtree</t>
  </si>
  <si>
    <t>Carey Garner</t>
  </si>
  <si>
    <t>Colan Huddleston</t>
  </si>
  <si>
    <t>Tim Ford</t>
  </si>
  <si>
    <t>Danny Reneau</t>
  </si>
  <si>
    <t>Teddy Russell</t>
  </si>
  <si>
    <t>Larry Ledford</t>
  </si>
  <si>
    <t>Jack O'Neal</t>
  </si>
  <si>
    <t>James Brown</t>
  </si>
  <si>
    <t>Cowboy Davidson</t>
  </si>
  <si>
    <t>Teddy Martin</t>
  </si>
  <si>
    <t>Junior Beaty</t>
  </si>
  <si>
    <t>Jeff Harden</t>
  </si>
  <si>
    <t>Travis Parrott</t>
  </si>
  <si>
    <t>Gary W. Stover</t>
  </si>
  <si>
    <t>John L. Bilbrey</t>
  </si>
  <si>
    <t>Jeffery Lee Flowers</t>
  </si>
  <si>
    <t>Barbara Mitchell</t>
  </si>
  <si>
    <t>Larry Reeder</t>
  </si>
  <si>
    <t>Doris Estes</t>
  </si>
  <si>
    <t>Joe Harden</t>
  </si>
  <si>
    <t>Richard DeVries</t>
  </si>
  <si>
    <t>Reta Crouch</t>
  </si>
  <si>
    <t>Danny Huddleston</t>
  </si>
  <si>
    <t>Brian Tompkins</t>
  </si>
  <si>
    <t>David Clark</t>
  </si>
  <si>
    <t>Ashley Garrett Copeland</t>
  </si>
  <si>
    <t>Nathan Anderson</t>
  </si>
  <si>
    <t>Brenda Thompson</t>
  </si>
  <si>
    <t>Sheila Moon</t>
  </si>
  <si>
    <t>Douglas Scroggins</t>
  </si>
  <si>
    <t>Ginny Mills</t>
  </si>
  <si>
    <t>Michael Riddle</t>
  </si>
  <si>
    <t>Brad Flowers</t>
  </si>
  <si>
    <t>Andrew Conner</t>
  </si>
  <si>
    <t>Larry K. Ledford</t>
  </si>
  <si>
    <t>Terri Pierce Worley</t>
  </si>
  <si>
    <t>Danny H. Huddleston</t>
  </si>
  <si>
    <t>Sarah Parris Storie</t>
  </si>
  <si>
    <t>Letha Mullins McCurdy</t>
  </si>
  <si>
    <t>Randy Pryor</t>
  </si>
  <si>
    <t>Junior (Jr.) Beaty</t>
  </si>
  <si>
    <t>John L Bilbrey</t>
  </si>
  <si>
    <t>Richard D. Daniel</t>
  </si>
  <si>
    <t>Craig R. Cope</t>
  </si>
  <si>
    <t>David Harer</t>
  </si>
  <si>
    <t>Tony Milsted</t>
  </si>
  <si>
    <t>Elvis Beaty</t>
  </si>
  <si>
    <t>Lloyd "Pudge" Shaver</t>
  </si>
  <si>
    <t>James E Yates</t>
  </si>
  <si>
    <t>Tony Breece</t>
  </si>
  <si>
    <t>B. Craig Rone</t>
  </si>
  <si>
    <t>Brenda D Cross</t>
  </si>
  <si>
    <t>Kathy Mitchell</t>
  </si>
  <si>
    <t>Larry W. Beaty</t>
  </si>
  <si>
    <t>Carey B. Garner</t>
  </si>
  <si>
    <t>Chris Masiongale</t>
  </si>
  <si>
    <t>Alex M. Kelso</t>
  </si>
  <si>
    <t>Francis Copeland</t>
  </si>
  <si>
    <t>Deborah B Garrett</t>
  </si>
  <si>
    <t>Chris Abbott</t>
  </si>
  <si>
    <t>Frankie Mullins</t>
  </si>
  <si>
    <t>Michelle Sells Brannum</t>
  </si>
  <si>
    <t>Tyler Garrett</t>
  </si>
  <si>
    <t>Terri Worley</t>
  </si>
  <si>
    <t>Jimmy R Cope</t>
  </si>
  <si>
    <t>Chris Beaty</t>
  </si>
  <si>
    <t>Jeff D. Rich</t>
  </si>
  <si>
    <t>Bill Clark</t>
  </si>
  <si>
    <t>Sean Sands</t>
  </si>
  <si>
    <t>Robert Marker</t>
  </si>
  <si>
    <t>Annamarie "Annie" Masiongale</t>
  </si>
  <si>
    <t>James D. Coots</t>
  </si>
  <si>
    <t>Brian R Tompkins</t>
  </si>
  <si>
    <t>Wendel Flowers</t>
  </si>
  <si>
    <t>Pacey K. Rector</t>
  </si>
  <si>
    <t>Josh Beaty</t>
  </si>
  <si>
    <t>Brandon Poore</t>
  </si>
  <si>
    <t>Darrell Garrett</t>
  </si>
  <si>
    <t>Chris Pryor</t>
  </si>
  <si>
    <t>Aimee (King) Clayborn</t>
  </si>
  <si>
    <t>John Keisling</t>
  </si>
  <si>
    <t>Chad W. Parrigin</t>
  </si>
  <si>
    <t>SCHOOL BOARD MEMBER DISTRICT 4</t>
  </si>
  <si>
    <t>COUNTY COMMISSIONER DISTRICT 1 - VOTE FOR 1</t>
  </si>
  <si>
    <t>COUNTY COMMISSIONER DISTRICT 1 - VOTE FOR 3</t>
  </si>
  <si>
    <t>COUNTY COMMISSIONER DISTRICT 3 - VOTE FOR 2</t>
  </si>
  <si>
    <t>COUNTY COMMISSIONER DISTRICT 4 - VOTE FOR 2</t>
  </si>
  <si>
    <t>SCHOOL BOARD MEMBER DISTRICT 3</t>
  </si>
  <si>
    <t>COUNTY COMMISSIONER DISTRICT 2 - VOTE FOR 2</t>
  </si>
  <si>
    <t>COUNTY COMMISSIONER DISTRICT 4 - VOTE FOR 1</t>
  </si>
  <si>
    <t>SCHOOL BOARD MEMBER DISTRICT 1</t>
  </si>
  <si>
    <t>SCHOOL BOARD MEMBER DISTRICT 2</t>
  </si>
  <si>
    <t>COUNTY COMMISSIONER DISTRICT 2 - VOTE FOR 1</t>
  </si>
  <si>
    <t>SCHOOL BOARD DISTRICT 4</t>
  </si>
  <si>
    <t>COUNTY COMMISSIONER DISTRICT 1 - VOTE FOR 2</t>
  </si>
  <si>
    <t>SCHOOL BOARD DISTRICT 3</t>
  </si>
  <si>
    <t>SCHOOL BOARD DISTRICT 1</t>
  </si>
  <si>
    <t>SCHOOL BOARD DISTRICT 2</t>
  </si>
  <si>
    <t>COUNTY COMMISSIONER DISTRICT 3 - VOTE FOR 3</t>
  </si>
  <si>
    <t>COUNTY COMMISSIONER DISTRICT 4 - VOTE FOR 3</t>
  </si>
  <si>
    <t>COUNTY COMMISSION DISTRICT 1 - VOTE FOR 3</t>
  </si>
  <si>
    <t>COUNTY COMMISSION DISTRICT 2 - VOTE FOR 3</t>
  </si>
  <si>
    <t>COUNTY COMMISSION DISTRICT 3 - VOTE FOR 3</t>
  </si>
  <si>
    <t>COUNTY COMMISSION DISTRICT 4 - VOTE FOR 3</t>
  </si>
  <si>
    <t>COUNTY COMMISSION DISTRICT 2 - VOTE FOR 1</t>
  </si>
  <si>
    <t>COUNTY COMMISSION DISTRICT 3 - VOTE FOR 1</t>
  </si>
  <si>
    <t>DATE</t>
  </si>
  <si>
    <t>NAME</t>
  </si>
  <si>
    <t>PARTY</t>
  </si>
  <si>
    <t>OFFICE</t>
  </si>
  <si>
    <t>General</t>
  </si>
  <si>
    <t>TYPE</t>
  </si>
  <si>
    <t>VOTE FOR</t>
  </si>
  <si>
    <t>COUNTY COMMISSIONER DISTRICT 2 - VOTE FOR 3</t>
  </si>
  <si>
    <t>CONTEST#</t>
  </si>
  <si>
    <t>Tie</t>
  </si>
  <si>
    <t>No Data</t>
  </si>
  <si>
    <t>BOARD OF EDUCATION AT LARGE</t>
  </si>
  <si>
    <t>No declared candidates</t>
  </si>
  <si>
    <t>SCHOOL BOARD MEMBER AT LARGE</t>
  </si>
  <si>
    <t>BOARD OF EDUCATION DISTRICT 4</t>
  </si>
  <si>
    <t>OFFICE #</t>
  </si>
  <si>
    <t>OFFICE ONLY</t>
  </si>
  <si>
    <t>LNAME</t>
  </si>
  <si>
    <t>Crabtree</t>
  </si>
  <si>
    <t>King</t>
  </si>
  <si>
    <t>Barber</t>
  </si>
  <si>
    <t>Garrett</t>
  </si>
  <si>
    <t>Tompkins</t>
  </si>
  <si>
    <t>Decker</t>
  </si>
  <si>
    <t>Evans</t>
  </si>
  <si>
    <t>Mitchell</t>
  </si>
  <si>
    <t>Martin</t>
  </si>
  <si>
    <t>Davis</t>
  </si>
  <si>
    <t>Crouch</t>
  </si>
  <si>
    <t>Smith</t>
  </si>
  <si>
    <t>Asberry</t>
  </si>
  <si>
    <t>Pritchett</t>
  </si>
  <si>
    <t>Cross</t>
  </si>
  <si>
    <t>Richardson</t>
  </si>
  <si>
    <t>Williams</t>
  </si>
  <si>
    <t>Wood</t>
  </si>
  <si>
    <t>Rich</t>
  </si>
  <si>
    <t>Riley</t>
  </si>
  <si>
    <t>Zachary</t>
  </si>
  <si>
    <t>Dowdy</t>
  </si>
  <si>
    <t>Masiongale</t>
  </si>
  <si>
    <t>Clark</t>
  </si>
  <si>
    <t>Lee</t>
  </si>
  <si>
    <t>Keisling</t>
  </si>
  <si>
    <t>Stephens</t>
  </si>
  <si>
    <t>Storie</t>
  </si>
  <si>
    <t>Gibson</t>
  </si>
  <si>
    <t>Young</t>
  </si>
  <si>
    <t>Anderson</t>
  </si>
  <si>
    <t>Beaty</t>
  </si>
  <si>
    <t>Feazell</t>
  </si>
  <si>
    <t>Mochow</t>
  </si>
  <si>
    <t>Fisk</t>
  </si>
  <si>
    <t>Simmons</t>
  </si>
  <si>
    <t>Matheny</t>
  </si>
  <si>
    <t>Mullins</t>
  </si>
  <si>
    <t>Bilbrey</t>
  </si>
  <si>
    <t>Nicholas</t>
  </si>
  <si>
    <t>Pemberton</t>
  </si>
  <si>
    <t>Rector</t>
  </si>
  <si>
    <t>Groce</t>
  </si>
  <si>
    <t>Ford</t>
  </si>
  <si>
    <t>Shewmake</t>
  </si>
  <si>
    <t>Melton</t>
  </si>
  <si>
    <t>Aaron</t>
  </si>
  <si>
    <t>Brown</t>
  </si>
  <si>
    <t>Walker</t>
  </si>
  <si>
    <t>Buck</t>
  </si>
  <si>
    <t>Flowers</t>
  </si>
  <si>
    <t>Cummings</t>
  </si>
  <si>
    <t>Claborn</t>
  </si>
  <si>
    <t>Beason</t>
  </si>
  <si>
    <t>Abbott</t>
  </si>
  <si>
    <t>Whittenburg</t>
  </si>
  <si>
    <t>Hancock</t>
  </si>
  <si>
    <t>Jordan</t>
  </si>
  <si>
    <t>Elder</t>
  </si>
  <si>
    <t>Pryor</t>
  </si>
  <si>
    <t>Hicks</t>
  </si>
  <si>
    <t>Koger</t>
  </si>
  <si>
    <t>Brannum</t>
  </si>
  <si>
    <t>Robinson</t>
  </si>
  <si>
    <t>Sells</t>
  </si>
  <si>
    <t>Cope</t>
  </si>
  <si>
    <t>Harer</t>
  </si>
  <si>
    <t>Parris</t>
  </si>
  <si>
    <t>Robbins</t>
  </si>
  <si>
    <t>Pierce</t>
  </si>
  <si>
    <t>Davidson</t>
  </si>
  <si>
    <t>Cales</t>
  </si>
  <si>
    <t>Amonett</t>
  </si>
  <si>
    <t>Winebarger</t>
  </si>
  <si>
    <t>Dodson</t>
  </si>
  <si>
    <t>Winningham</t>
  </si>
  <si>
    <t>Reynolds</t>
  </si>
  <si>
    <t>Huddleston</t>
  </si>
  <si>
    <t>Peek</t>
  </si>
  <si>
    <t>Kinchen</t>
  </si>
  <si>
    <t>Griffin</t>
  </si>
  <si>
    <t>Wilson</t>
  </si>
  <si>
    <t>Rigney</t>
  </si>
  <si>
    <t>Wright</t>
  </si>
  <si>
    <t>Copeland</t>
  </si>
  <si>
    <t>Reagon</t>
  </si>
  <si>
    <t>Logan</t>
  </si>
  <si>
    <t>Whited</t>
  </si>
  <si>
    <t>West</t>
  </si>
  <si>
    <t>South</t>
  </si>
  <si>
    <t>Hammock</t>
  </si>
  <si>
    <t>Edwards</t>
  </si>
  <si>
    <t>Lipscomb</t>
  </si>
  <si>
    <t>Clayborn</t>
  </si>
  <si>
    <t>Lowhorn</t>
  </si>
  <si>
    <t>Craig</t>
  </si>
  <si>
    <t>Reeder</t>
  </si>
  <si>
    <t>Conner</t>
  </si>
  <si>
    <t>Booher</t>
  </si>
  <si>
    <t>Palmer</t>
  </si>
  <si>
    <t>Stockton</t>
  </si>
  <si>
    <t>Rhule</t>
  </si>
  <si>
    <t>Capps</t>
  </si>
  <si>
    <t>Smallings</t>
  </si>
  <si>
    <t>Neal</t>
  </si>
  <si>
    <t>Moody</t>
  </si>
  <si>
    <t>Mueller</t>
  </si>
  <si>
    <t>Myers</t>
  </si>
  <si>
    <t>Holt</t>
  </si>
  <si>
    <t>Musgrove</t>
  </si>
  <si>
    <t>Savage</t>
  </si>
  <si>
    <t>Britt</t>
  </si>
  <si>
    <t>Whitt</t>
  </si>
  <si>
    <t>Wallace</t>
  </si>
  <si>
    <t>Reagan</t>
  </si>
  <si>
    <t>Biddle</t>
  </si>
  <si>
    <t>Stover</t>
  </si>
  <si>
    <t>Russell</t>
  </si>
  <si>
    <t>Scroggins</t>
  </si>
  <si>
    <t>Dennis</t>
  </si>
  <si>
    <t>McDaniel</t>
  </si>
  <si>
    <t>Carroll</t>
  </si>
  <si>
    <t>Garner</t>
  </si>
  <si>
    <t>Scott</t>
  </si>
  <si>
    <t>Farmer</t>
  </si>
  <si>
    <t>Smoody</t>
  </si>
  <si>
    <t>Manis</t>
  </si>
  <si>
    <t>Johnson</t>
  </si>
  <si>
    <t>McCurdy</t>
  </si>
  <si>
    <t>Rossi</t>
  </si>
  <si>
    <t>Keith</t>
  </si>
  <si>
    <t>Thompson</t>
  </si>
  <si>
    <t>Ferrell</t>
  </si>
  <si>
    <t>Daniel</t>
  </si>
  <si>
    <t>Estes</t>
  </si>
  <si>
    <t>Harden</t>
  </si>
  <si>
    <t>DeVries</t>
  </si>
  <si>
    <t>Ledford</t>
  </si>
  <si>
    <t>Reneau</t>
  </si>
  <si>
    <t>O'Neal</t>
  </si>
  <si>
    <t>Parrott</t>
  </si>
  <si>
    <t>Milsted</t>
  </si>
  <si>
    <t>Moon</t>
  </si>
  <si>
    <t>Shaver</t>
  </si>
  <si>
    <t>Yates</t>
  </si>
  <si>
    <t>Riddle</t>
  </si>
  <si>
    <t>Breece</t>
  </si>
  <si>
    <t>Rone</t>
  </si>
  <si>
    <t>Mills</t>
  </si>
  <si>
    <t>Worley</t>
  </si>
  <si>
    <t>Sands</t>
  </si>
  <si>
    <t>Marker</t>
  </si>
  <si>
    <t>Coots</t>
  </si>
  <si>
    <t>Kelso</t>
  </si>
  <si>
    <t>Parrigin</t>
  </si>
  <si>
    <t>Poore</t>
  </si>
  <si>
    <t>NAME #</t>
  </si>
  <si>
    <t>Kenny D. West</t>
  </si>
  <si>
    <t>OFFICES</t>
  </si>
  <si>
    <t>SELECT OFFICE FROM DROP-DOWN MENU BELOW</t>
  </si>
  <si>
    <t>CANDIDATE</t>
  </si>
  <si>
    <t>ELECTION TYPE</t>
  </si>
  <si>
    <t>WIN?</t>
  </si>
  <si>
    <t>CAND. MATCH</t>
  </si>
  <si>
    <t>OFFICE MATCH</t>
  </si>
  <si>
    <t>CAND #:</t>
  </si>
  <si>
    <t>OFFICE #:</t>
  </si>
  <si>
    <t>Republican</t>
  </si>
  <si>
    <t>Democratic</t>
  </si>
  <si>
    <t>Primary</t>
  </si>
  <si>
    <t>Yes</t>
  </si>
  <si>
    <t>No</t>
  </si>
  <si>
    <t>CAND. #</t>
  </si>
  <si>
    <r>
      <rPr>
        <b/>
        <i/>
        <sz val="11"/>
        <color theme="1"/>
        <rFont val="Calibri"/>
        <family val="2"/>
        <scheme val="minor"/>
      </rPr>
      <t>NOTE: Does not include positions that were appointed.</t>
    </r>
    <r>
      <rPr>
        <i/>
        <sz val="11"/>
        <color theme="1"/>
        <rFont val="Calibri"/>
        <family val="2"/>
        <scheme val="minor"/>
      </rPr>
      <t xml:space="preserve">
Primary: no background. General: gray background</t>
    </r>
  </si>
  <si>
    <t>Zzzzzzz</t>
  </si>
  <si>
    <t>Independent</t>
  </si>
  <si>
    <t>Yes (Vote for 3)</t>
  </si>
  <si>
    <t>Yes (Vote for 2)</t>
  </si>
  <si>
    <t>No (Vote for 2)</t>
  </si>
  <si>
    <t>No (Vote for 3)</t>
  </si>
  <si>
    <t>Yes (Vote for 1)</t>
  </si>
  <si>
    <t>No (Vote for 1)</t>
  </si>
  <si>
    <t>- (Vote for 2)</t>
  </si>
  <si>
    <t>- (Vote for 3)</t>
  </si>
  <si>
    <t>BALLOT NAME</t>
  </si>
  <si>
    <t>SELECT CANDIDATE FROM DROP-DOWN MENU BELOW</t>
  </si>
  <si>
    <t>WIN W/ VOTE FOR</t>
  </si>
  <si>
    <r>
      <rPr>
        <b/>
        <i/>
        <sz val="11"/>
        <color theme="1"/>
        <rFont val="Calibri"/>
        <family val="2"/>
        <scheme val="minor"/>
      </rPr>
      <t>NOTE: Does not include office holders who were appointed.</t>
    </r>
    <r>
      <rPr>
        <i/>
        <sz val="11"/>
        <color theme="1"/>
        <rFont val="Calibri"/>
        <family val="2"/>
        <scheme val="minor"/>
      </rPr>
      <t xml:space="preserve">
Primary: no background. General: gray background and winner in bold</t>
    </r>
  </si>
  <si>
    <t>Note: if you download this file and wish to make changes, the password to unprotect this sheet is 12345
The print area is currently set to print columns G through K.</t>
  </si>
  <si>
    <t>Note: if you download this file and wish to make changes, the password to unprotect this sheet is 12345
The print area is currently set to print columns I through N.</t>
  </si>
  <si>
    <t>ELECTION DATE</t>
  </si>
  <si>
    <t>COUNTY COMMISSION DIST 1</t>
  </si>
  <si>
    <t>COUNTY COMMISSION DIST 2</t>
  </si>
  <si>
    <t>COUNTY COMMISSION DIST 3</t>
  </si>
  <si>
    <t>COUNTY COMMISSION DIST 4</t>
  </si>
  <si>
    <t>SCHOOL BOARD DIST 1</t>
  </si>
  <si>
    <t>SCHOOL BOARD DIST 2</t>
  </si>
  <si>
    <t>SCHOOL BOARD DIST 3</t>
  </si>
  <si>
    <t>SCHOOL BOARD DIST 4</t>
  </si>
  <si>
    <t>SCHOOL BOARD AT LARGE</t>
  </si>
  <si>
    <t>ALDERMAN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</si>
</sst>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4" fontId="0" fillId="0" borderId="0" xfId="0" applyNumberFormat="1"/>
    <xf numFmtId="0" fontId="0" fillId="2" borderId="1" xfId="0" applyFill="1" applyBorder="1" applyAlignment="1">
      <alignment wrapText="1"/>
    </xf>
    <xf numFmtId="0" fontId="0" fillId="0" borderId="1" xfId="0" applyBorder="1"/>
    <xf numFmtId="164" fontId="0" fillId="0" borderId="5" xfId="0" applyNumberFormat="1" applyBorder="1"/>
    <xf numFmtId="0" fontId="0" fillId="0" borderId="5" xfId="0" applyBorder="1"/>
    <xf numFmtId="164" fontId="0" fillId="0" borderId="6" xfId="0" applyNumberFormat="1" applyBorder="1"/>
    <xf numFmtId="0" fontId="0" fillId="0" borderId="6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5">
    <dxf>
      <fill>
        <patternFill>
          <bgColor theme="2"/>
        </patternFill>
      </fill>
    </dxf>
    <dxf>
      <font>
        <b/>
        <i val="0"/>
      </font>
    </dxf>
    <dxf>
      <border>
        <bottom style="thin">
          <color auto="1"/>
        </bottom>
        <vertical/>
        <horizontal/>
      </border>
    </dxf>
    <dxf>
      <fill>
        <patternFill>
          <bgColor theme="2"/>
        </patternFill>
      </fill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51DBC-0FD9-4C24-8AD2-523CF43B29AE}">
  <dimension ref="B1:U337"/>
  <sheetViews>
    <sheetView tabSelected="1" workbookViewId="0">
      <selection activeCell="I2" sqref="I2"/>
    </sheetView>
  </sheetViews>
  <sheetFormatPr defaultRowHeight="15" x14ac:dyDescent="0.25"/>
  <cols>
    <col min="1" max="1" width="4.140625" customWidth="1"/>
    <col min="2" max="2" width="29.28515625" hidden="1" customWidth="1"/>
    <col min="3" max="4" width="9.140625" hidden="1" customWidth="1"/>
    <col min="5" max="7" width="9.140625" customWidth="1"/>
    <col min="9" max="9" width="29.42578125" customWidth="1"/>
    <col min="10" max="10" width="27.5703125" customWidth="1"/>
    <col min="11" max="11" width="28.85546875" customWidth="1"/>
    <col min="12" max="12" width="9.28515625" customWidth="1"/>
    <col min="13" max="13" width="12.5703125" bestFit="1" customWidth="1"/>
    <col min="14" max="14" width="6.28515625" customWidth="1"/>
  </cols>
  <sheetData>
    <row r="1" spans="2:21" ht="30" customHeight="1" x14ac:dyDescent="0.25">
      <c r="B1" t="s">
        <v>492</v>
      </c>
      <c r="C1" t="s">
        <v>508</v>
      </c>
      <c r="D1" t="s">
        <v>681</v>
      </c>
      <c r="I1" s="2" t="s">
        <v>694</v>
      </c>
      <c r="J1" s="21" t="s">
        <v>682</v>
      </c>
      <c r="K1" s="22"/>
      <c r="L1" s="22"/>
      <c r="M1" s="22"/>
      <c r="N1" s="23"/>
      <c r="Q1" s="24" t="s">
        <v>698</v>
      </c>
      <c r="R1" s="25"/>
      <c r="S1" s="25"/>
      <c r="T1" s="25"/>
      <c r="U1" s="26"/>
    </row>
    <row r="2" spans="2:21" x14ac:dyDescent="0.25">
      <c r="I2" s="18" t="s">
        <v>3</v>
      </c>
      <c r="J2" s="11"/>
      <c r="K2" s="12"/>
      <c r="L2" s="12"/>
      <c r="M2" s="12"/>
      <c r="N2" s="13"/>
      <c r="Q2" s="27"/>
      <c r="R2" s="28"/>
      <c r="S2" s="28"/>
      <c r="T2" s="28"/>
      <c r="U2" s="29"/>
    </row>
    <row r="3" spans="2:21" ht="30.75" customHeight="1" x14ac:dyDescent="0.25">
      <c r="B3" t="s">
        <v>93</v>
      </c>
      <c r="C3" t="s">
        <v>555</v>
      </c>
      <c r="D3">
        <v>1</v>
      </c>
      <c r="I3" s="19" t="s">
        <v>699</v>
      </c>
      <c r="J3" s="20" t="s">
        <v>693</v>
      </c>
      <c r="K3" s="9" t="s">
        <v>494</v>
      </c>
      <c r="L3" s="10" t="s">
        <v>670</v>
      </c>
      <c r="M3" s="9" t="s">
        <v>493</v>
      </c>
      <c r="N3" s="9" t="s">
        <v>671</v>
      </c>
      <c r="Q3" s="27"/>
      <c r="R3" s="30"/>
      <c r="S3" s="30"/>
      <c r="T3" s="30"/>
      <c r="U3" s="29"/>
    </row>
    <row r="4" spans="2:21" x14ac:dyDescent="0.25">
      <c r="B4" t="s">
        <v>444</v>
      </c>
      <c r="C4" t="s">
        <v>563</v>
      </c>
      <c r="D4">
        <v>2</v>
      </c>
      <c r="I4" s="8" cm="1">
        <f t="array" ref="I4">IFERROR(INDEX(Data!B:B,SMALL(Data!O:O,ROW(B1))),"")</f>
        <v>29347</v>
      </c>
      <c r="J4" s="8" t="str">
        <f>IFERROR(INDEX(Data!C:C,SMALL(Data!O:O,ROW(B1))),"")</f>
        <v>Ben Crabtree</v>
      </c>
      <c r="K4" s="3" t="str">
        <f>IFERROR(PROPER(INDEX(Data!I:I,SMALL(Data!O:O,ROW(B1)))),"")</f>
        <v>Assessor Of Property</v>
      </c>
      <c r="L4" s="3" t="str" cm="1">
        <f t="array" ref="L4">IFERROR(INDEX(Data!A:A,SMALL(Data!O:O,ROW(B1))),"")</f>
        <v>Primary</v>
      </c>
      <c r="M4" s="3" t="str" cm="1">
        <f t="array" ref="M4">IFERROR(INDEX(Data!F:F,SMALL(Data!O:O,ROW(B1))),"")</f>
        <v>Republican</v>
      </c>
      <c r="N4" s="3" t="str" cm="1">
        <f t="array" ref="N4">IFERROR(INDEX(Data!M:M,SMALL(Data!O:O,ROW(B1))),"")</f>
        <v>Yes</v>
      </c>
      <c r="Q4" s="27"/>
      <c r="R4" s="30"/>
      <c r="S4" s="30"/>
      <c r="T4" s="30"/>
      <c r="U4" s="29"/>
    </row>
    <row r="5" spans="2:21" x14ac:dyDescent="0.25">
      <c r="B5" t="s">
        <v>116</v>
      </c>
      <c r="C5" t="s">
        <v>563</v>
      </c>
      <c r="D5">
        <v>3</v>
      </c>
      <c r="I5" s="8" cm="1">
        <f t="array" ref="I5">IFERROR(INDEX(Data!B:B,SMALL(Data!O:O,ROW(B2))),"")</f>
        <v>29440</v>
      </c>
      <c r="J5" s="8" t="str">
        <f>IFERROR(INDEX(Data!C:C,SMALL(Data!O:O,ROW(B2))),"")</f>
        <v>Ben Crabtree</v>
      </c>
      <c r="K5" s="3" t="str">
        <f>IFERROR(PROPER(INDEX(Data!I:I,SMALL(Data!O:O,ROW(B2)))),"")</f>
        <v>Assessor Of Property</v>
      </c>
      <c r="L5" s="3" t="str" cm="1">
        <f t="array" ref="L5">IFERROR(INDEX(Data!A:A,SMALL(Data!O:O,ROW(B2))),"")</f>
        <v>General</v>
      </c>
      <c r="M5" s="3" t="str" cm="1">
        <f t="array" ref="M5">IFERROR(INDEX(Data!F:F,SMALL(Data!O:O,ROW(B2))),"")</f>
        <v>Republican</v>
      </c>
      <c r="N5" s="3" t="str" cm="1">
        <f t="array" ref="N5">IFERROR(INDEX(Data!M:M,SMALL(Data!O:O,ROW(B2))),"")</f>
        <v>Yes</v>
      </c>
      <c r="Q5" s="31"/>
      <c r="R5" s="32"/>
      <c r="S5" s="32"/>
      <c r="T5" s="32"/>
      <c r="U5" s="33"/>
    </row>
    <row r="6" spans="2:21" x14ac:dyDescent="0.25">
      <c r="B6" t="s">
        <v>235</v>
      </c>
      <c r="C6" t="s">
        <v>563</v>
      </c>
      <c r="D6">
        <v>4</v>
      </c>
      <c r="I6" s="8" cm="1">
        <f t="array" ref="I6">IFERROR(INDEX(Data!B:B,SMALL(Data!O:O,ROW(B3))),"")</f>
        <v>30803</v>
      </c>
      <c r="J6" s="8" t="str">
        <f>IFERROR(INDEX(Data!C:C,SMALL(Data!O:O,ROW(B3))),"")</f>
        <v>Ben Crabtree</v>
      </c>
      <c r="K6" s="3" t="str">
        <f>IFERROR(PROPER(INDEX(Data!I:I,SMALL(Data!O:O,ROW(B3)))),"")</f>
        <v>Assessor Of Property</v>
      </c>
      <c r="L6" s="3" t="str" cm="1">
        <f t="array" ref="L6">IFERROR(INDEX(Data!A:A,SMALL(Data!O:O,ROW(B3))),"")</f>
        <v>Primary</v>
      </c>
      <c r="M6" s="3" t="str" cm="1">
        <f t="array" ref="M6">IFERROR(INDEX(Data!F:F,SMALL(Data!O:O,ROW(B3))),"")</f>
        <v>Republican</v>
      </c>
      <c r="N6" s="3" t="str" cm="1">
        <f t="array" ref="N6">IFERROR(INDEX(Data!M:M,SMALL(Data!O:O,ROW(B3))),"")</f>
        <v>Yes</v>
      </c>
    </row>
    <row r="7" spans="2:21" x14ac:dyDescent="0.25">
      <c r="B7" t="s">
        <v>164</v>
      </c>
      <c r="C7" t="s">
        <v>581</v>
      </c>
      <c r="D7">
        <v>5</v>
      </c>
      <c r="I7" s="8" cm="1">
        <f t="array" ref="I7">IFERROR(INDEX(Data!B:B,SMALL(Data!O:O,ROW(B4))),"")</f>
        <v>30896</v>
      </c>
      <c r="J7" s="8" t="str">
        <f>IFERROR(INDEX(Data!C:C,SMALL(Data!O:O,ROW(B4))),"")</f>
        <v>Benton (Ben) C. Crabtree</v>
      </c>
      <c r="K7" s="3" t="str">
        <f>IFERROR(PROPER(INDEX(Data!I:I,SMALL(Data!O:O,ROW(B4)))),"")</f>
        <v>Assessor Of Property</v>
      </c>
      <c r="L7" s="3" t="str" cm="1">
        <f t="array" ref="L7">IFERROR(INDEX(Data!A:A,SMALL(Data!O:O,ROW(B4))),"")</f>
        <v>General</v>
      </c>
      <c r="M7" s="3" t="str" cm="1">
        <f t="array" ref="M7">IFERROR(INDEX(Data!F:F,SMALL(Data!O:O,ROW(B4))),"")</f>
        <v>Republican</v>
      </c>
      <c r="N7" s="3" t="str" cm="1">
        <f t="array" ref="N7">IFERROR(INDEX(Data!M:M,SMALL(Data!O:O,ROW(B4))),"")</f>
        <v>Yes</v>
      </c>
    </row>
    <row r="8" spans="2:21" x14ac:dyDescent="0.25">
      <c r="B8" t="s">
        <v>187</v>
      </c>
      <c r="C8" t="s">
        <v>539</v>
      </c>
      <c r="D8">
        <v>6</v>
      </c>
      <c r="I8" s="8" cm="1">
        <f t="array" ref="I8">IFERROR(INDEX(Data!B:B,SMALL(Data!O:O,ROW(B5))),"")</f>
        <v>32210</v>
      </c>
      <c r="J8" s="8" t="str">
        <f>IFERROR(INDEX(Data!C:C,SMALL(Data!O:O,ROW(B5))),"")</f>
        <v>Benton (Ben) Crabtree</v>
      </c>
      <c r="K8" s="3" t="str">
        <f>IFERROR(PROPER(INDEX(Data!I:I,SMALL(Data!O:O,ROW(B5)))),"")</f>
        <v>Assessor Of Property</v>
      </c>
      <c r="L8" s="3" t="str" cm="1">
        <f t="array" ref="L8">IFERROR(INDEX(Data!A:A,SMALL(Data!O:O,ROW(B5))),"")</f>
        <v>Primary</v>
      </c>
      <c r="M8" s="3" t="str" cm="1">
        <f t="array" ref="M8">IFERROR(INDEX(Data!F:F,SMALL(Data!O:O,ROW(B5))),"")</f>
        <v>Republican</v>
      </c>
      <c r="N8" s="3" t="str" cm="1">
        <f t="array" ref="N8">IFERROR(INDEX(Data!M:M,SMALL(Data!O:O,ROW(B5))),"")</f>
        <v>Yes</v>
      </c>
    </row>
    <row r="9" spans="2:21" x14ac:dyDescent="0.25">
      <c r="B9" t="s">
        <v>135</v>
      </c>
      <c r="C9" t="s">
        <v>539</v>
      </c>
      <c r="D9">
        <v>7</v>
      </c>
      <c r="I9" s="8" cm="1">
        <f t="array" ref="I9">IFERROR(INDEX(Data!B:B,SMALL(Data!O:O,ROW(B6))),"")</f>
        <v>32359</v>
      </c>
      <c r="J9" s="8" t="str">
        <f>IFERROR(INDEX(Data!C:C,SMALL(Data!O:O,ROW(B6))),"")</f>
        <v>Benton (Ben) Crabtree</v>
      </c>
      <c r="K9" s="3" t="str">
        <f>IFERROR(PROPER(INDEX(Data!I:I,SMALL(Data!O:O,ROW(B6)))),"")</f>
        <v>Assessor Of Property</v>
      </c>
      <c r="L9" s="3" t="str" cm="1">
        <f t="array" ref="L9">IFERROR(INDEX(Data!A:A,SMALL(Data!O:O,ROW(B6))),"")</f>
        <v>General</v>
      </c>
      <c r="M9" s="3" t="str" cm="1">
        <f t="array" ref="M9">IFERROR(INDEX(Data!F:F,SMALL(Data!O:O,ROW(B6))),"")</f>
        <v>Republican</v>
      </c>
      <c r="N9" s="3" t="str" cm="1">
        <f t="array" ref="N9">IFERROR(INDEX(Data!M:M,SMALL(Data!O:O,ROW(B6))),"")</f>
        <v>No</v>
      </c>
    </row>
    <row r="10" spans="2:21" x14ac:dyDescent="0.25">
      <c r="B10" t="s">
        <v>411</v>
      </c>
      <c r="C10" t="s">
        <v>539</v>
      </c>
      <c r="D10">
        <v>8</v>
      </c>
      <c r="I10" s="8" t="str" cm="1">
        <f t="array" ref="I10">IFERROR(INDEX(Data!B:B,SMALL(Data!O:O,ROW(B7))),"")</f>
        <v/>
      </c>
      <c r="J10" s="8" t="str">
        <f>IFERROR(INDEX(Data!C:C,SMALL(Data!O:O,ROW(B7))),"")</f>
        <v/>
      </c>
      <c r="K10" s="3" t="str">
        <f>IFERROR(PROPER(INDEX(Data!I:I,SMALL(Data!O:O,ROW(B7)))),"")</f>
        <v/>
      </c>
      <c r="L10" s="3" t="str" cm="1">
        <f t="array" ref="L10">IFERROR(INDEX(Data!A:A,SMALL(Data!O:O,ROW(B7))),"")</f>
        <v/>
      </c>
      <c r="M10" s="3" t="str" cm="1">
        <f t="array" ref="M10">IFERROR(INDEX(Data!F:F,SMALL(Data!O:O,ROW(B7))),"")</f>
        <v/>
      </c>
      <c r="N10" s="3" t="str" cm="1">
        <f t="array" ref="N10">IFERROR(INDEX(Data!M:M,SMALL(Data!O:O,ROW(B7))),"")</f>
        <v/>
      </c>
    </row>
    <row r="11" spans="2:21" x14ac:dyDescent="0.25">
      <c r="B11" t="s">
        <v>78</v>
      </c>
      <c r="C11" t="s">
        <v>539</v>
      </c>
      <c r="D11">
        <v>9</v>
      </c>
      <c r="I11" s="8" t="str" cm="1">
        <f t="array" ref="I11">IFERROR(INDEX(Data!B:B,SMALL(Data!O:O,ROW(B8))),"")</f>
        <v/>
      </c>
      <c r="J11" s="8" t="str">
        <f>IFERROR(INDEX(Data!C:C,SMALL(Data!O:O,ROW(B8))),"")</f>
        <v/>
      </c>
      <c r="K11" s="3" t="str">
        <f>IFERROR(PROPER(INDEX(Data!I:I,SMALL(Data!O:O,ROW(B8)))),"")</f>
        <v/>
      </c>
      <c r="L11" s="3" t="str" cm="1">
        <f t="array" ref="L11">IFERROR(INDEX(Data!A:A,SMALL(Data!O:O,ROW(B8))),"")</f>
        <v/>
      </c>
      <c r="M11" s="3" t="str" cm="1">
        <f t="array" ref="M11">IFERROR(INDEX(Data!F:F,SMALL(Data!O:O,ROW(B8))),"")</f>
        <v/>
      </c>
      <c r="N11" s="3" t="str" cm="1">
        <f t="array" ref="N11">IFERROR(INDEX(Data!M:M,SMALL(Data!O:O,ROW(B8))),"")</f>
        <v/>
      </c>
    </row>
    <row r="12" spans="2:21" x14ac:dyDescent="0.25">
      <c r="B12" t="s">
        <v>346</v>
      </c>
      <c r="C12" t="s">
        <v>521</v>
      </c>
      <c r="D12">
        <v>10</v>
      </c>
      <c r="I12" s="8" t="str" cm="1">
        <f t="array" ref="I12">IFERROR(INDEX(Data!B:B,SMALL(Data!O:O,ROW(B9))),"")</f>
        <v/>
      </c>
      <c r="J12" s="8" t="str">
        <f>IFERROR(INDEX(Data!C:C,SMALL(Data!O:O,ROW(B9))),"")</f>
        <v/>
      </c>
      <c r="K12" s="3" t="str">
        <f>IFERROR(PROPER(INDEX(Data!I:I,SMALL(Data!O:O,ROW(B9)))),"")</f>
        <v/>
      </c>
      <c r="L12" s="3" t="str" cm="1">
        <f t="array" ref="L12">IFERROR(INDEX(Data!A:A,SMALL(Data!O:O,ROW(B9))),"")</f>
        <v/>
      </c>
      <c r="M12" s="3" t="str" cm="1">
        <f t="array" ref="M12">IFERROR(INDEX(Data!F:F,SMALL(Data!O:O,ROW(B9))),"")</f>
        <v/>
      </c>
      <c r="N12" s="3" t="str" cm="1">
        <f t="array" ref="N12">IFERROR(INDEX(Data!M:M,SMALL(Data!O:O,ROW(B9))),"")</f>
        <v/>
      </c>
    </row>
    <row r="13" spans="2:21" x14ac:dyDescent="0.25">
      <c r="B13" t="s">
        <v>25</v>
      </c>
      <c r="C13" t="s">
        <v>521</v>
      </c>
      <c r="D13">
        <v>11</v>
      </c>
      <c r="I13" s="8" t="str" cm="1">
        <f t="array" ref="I13">IFERROR(INDEX(Data!B:B,SMALL(Data!O:O,ROW(B10))),"")</f>
        <v/>
      </c>
      <c r="J13" s="8" t="str">
        <f>IFERROR(INDEX(Data!C:C,SMALL(Data!O:O,ROW(B10))),"")</f>
        <v/>
      </c>
      <c r="K13" s="3" t="str">
        <f>IFERROR(PROPER(INDEX(Data!I:I,SMALL(Data!O:O,ROW(B10)))),"")</f>
        <v/>
      </c>
      <c r="L13" s="3" t="str" cm="1">
        <f t="array" ref="L13">IFERROR(INDEX(Data!A:A,SMALL(Data!O:O,ROW(B10))),"")</f>
        <v/>
      </c>
      <c r="M13" s="3" t="str" cm="1">
        <f t="array" ref="M13">IFERROR(INDEX(Data!F:F,SMALL(Data!O:O,ROW(B10))),"")</f>
        <v/>
      </c>
      <c r="N13" s="3" t="str" cm="1">
        <f t="array" ref="N13">IFERROR(INDEX(Data!M:M,SMALL(Data!O:O,ROW(B10))),"")</f>
        <v/>
      </c>
    </row>
    <row r="14" spans="2:21" x14ac:dyDescent="0.25">
      <c r="B14" t="s">
        <v>17</v>
      </c>
      <c r="C14" t="s">
        <v>511</v>
      </c>
      <c r="D14">
        <v>12</v>
      </c>
      <c r="I14" s="8" t="str" cm="1">
        <f t="array" ref="I14">IFERROR(INDEX(Data!B:B,SMALL(Data!O:O,ROW(B11))),"")</f>
        <v/>
      </c>
      <c r="J14" s="8" t="str">
        <f>IFERROR(INDEX(Data!C:C,SMALL(Data!O:O,ROW(B11))),"")</f>
        <v/>
      </c>
      <c r="K14" s="3" t="str">
        <f>IFERROR(PROPER(INDEX(Data!I:I,SMALL(Data!O:O,ROW(B11)))),"")</f>
        <v/>
      </c>
      <c r="L14" s="3" t="str" cm="1">
        <f t="array" ref="L14">IFERROR(INDEX(Data!A:A,SMALL(Data!O:O,ROW(B11))),"")</f>
        <v/>
      </c>
      <c r="M14" s="3" t="str" cm="1">
        <f t="array" ref="M14">IFERROR(INDEX(Data!F:F,SMALL(Data!O:O,ROW(B11))),"")</f>
        <v/>
      </c>
      <c r="N14" s="3" t="str" cm="1">
        <f t="array" ref="N14">IFERROR(INDEX(Data!M:M,SMALL(Data!O:O,ROW(B11))),"")</f>
        <v/>
      </c>
    </row>
    <row r="15" spans="2:21" x14ac:dyDescent="0.25">
      <c r="B15" t="s">
        <v>37</v>
      </c>
      <c r="C15" t="s">
        <v>338</v>
      </c>
      <c r="D15">
        <v>13</v>
      </c>
      <c r="I15" s="8" t="str" cm="1">
        <f t="array" ref="I15">IFERROR(INDEX(Data!B:B,SMALL(Data!O:O,ROW(B12))),"")</f>
        <v/>
      </c>
      <c r="J15" s="8" t="str">
        <f>IFERROR(INDEX(Data!C:C,SMALL(Data!O:O,ROW(B12))),"")</f>
        <v/>
      </c>
      <c r="K15" s="3" t="str">
        <f>IFERROR(PROPER(INDEX(Data!I:I,SMALL(Data!O:O,ROW(B12)))),"")</f>
        <v/>
      </c>
      <c r="L15" s="3" t="str" cm="1">
        <f t="array" ref="L15">IFERROR(INDEX(Data!A:A,SMALL(Data!O:O,ROW(B12))),"")</f>
        <v/>
      </c>
      <c r="M15" s="3" t="str" cm="1">
        <f t="array" ref="M15">IFERROR(INDEX(Data!F:F,SMALL(Data!O:O,ROW(B12))),"")</f>
        <v/>
      </c>
      <c r="N15" s="3" t="str" cm="1">
        <f t="array" ref="N15">IFERROR(INDEX(Data!M:M,SMALL(Data!O:O,ROW(B12))),"")</f>
        <v/>
      </c>
    </row>
    <row r="16" spans="2:21" x14ac:dyDescent="0.25">
      <c r="B16" t="s">
        <v>111</v>
      </c>
      <c r="C16" t="s">
        <v>562</v>
      </c>
      <c r="D16">
        <v>14</v>
      </c>
      <c r="I16" s="8" t="str" cm="1">
        <f t="array" ref="I16">IFERROR(INDEX(Data!B:B,SMALL(Data!O:O,ROW(B13))),"")</f>
        <v/>
      </c>
      <c r="J16" s="8" t="str">
        <f>IFERROR(INDEX(Data!C:C,SMALL(Data!O:O,ROW(B13))),"")</f>
        <v/>
      </c>
      <c r="K16" s="3" t="str">
        <f>IFERROR(PROPER(INDEX(Data!I:I,SMALL(Data!O:O,ROW(B13)))),"")</f>
        <v/>
      </c>
      <c r="L16" s="3" t="str" cm="1">
        <f t="array" ref="L16">IFERROR(INDEX(Data!A:A,SMALL(Data!O:O,ROW(B13))),"")</f>
        <v/>
      </c>
      <c r="M16" s="3" t="str" cm="1">
        <f t="array" ref="M16">IFERROR(INDEX(Data!F:F,SMALL(Data!O:O,ROW(B13))),"")</f>
        <v/>
      </c>
      <c r="N16" s="3" t="str" cm="1">
        <f t="array" ref="N16">IFERROR(INDEX(Data!M:M,SMALL(Data!O:O,ROW(B13))),"")</f>
        <v/>
      </c>
    </row>
    <row r="17" spans="2:14" x14ac:dyDescent="0.25">
      <c r="B17" t="s">
        <v>341</v>
      </c>
      <c r="C17" t="s">
        <v>562</v>
      </c>
      <c r="D17">
        <v>15</v>
      </c>
      <c r="I17" s="8" t="str" cm="1">
        <f t="array" ref="I17">IFERROR(INDEX(Data!B:B,SMALL(Data!O:O,ROW(B14))),"")</f>
        <v/>
      </c>
      <c r="J17" s="8" t="str">
        <f>IFERROR(INDEX(Data!C:C,SMALL(Data!O:O,ROW(B14))),"")</f>
        <v/>
      </c>
      <c r="K17" s="3" t="str">
        <f>IFERROR(PROPER(INDEX(Data!I:I,SMALL(Data!O:O,ROW(B14)))),"")</f>
        <v/>
      </c>
      <c r="L17" s="3" t="str" cm="1">
        <f t="array" ref="L17">IFERROR(INDEX(Data!A:A,SMALL(Data!O:O,ROW(B14))),"")</f>
        <v/>
      </c>
      <c r="M17" s="3" t="str" cm="1">
        <f t="array" ref="M17">IFERROR(INDEX(Data!F:F,SMALL(Data!O:O,ROW(B14))),"")</f>
        <v/>
      </c>
      <c r="N17" s="3" t="str" cm="1">
        <f t="array" ref="N17">IFERROR(INDEX(Data!M:M,SMALL(Data!O:O,ROW(B14))),"")</f>
        <v/>
      </c>
    </row>
    <row r="18" spans="2:14" x14ac:dyDescent="0.25">
      <c r="B18" t="s">
        <v>61</v>
      </c>
      <c r="C18" t="s">
        <v>540</v>
      </c>
      <c r="D18">
        <v>16</v>
      </c>
      <c r="I18" s="8" t="str" cm="1">
        <f t="array" ref="I18">IFERROR(INDEX(Data!B:B,SMALL(Data!O:O,ROW(B15))),"")</f>
        <v/>
      </c>
      <c r="J18" s="8" t="str">
        <f>IFERROR(INDEX(Data!C:C,SMALL(Data!O:O,ROW(B15))),"")</f>
        <v/>
      </c>
      <c r="K18" s="3" t="str">
        <f>IFERROR(PROPER(INDEX(Data!I:I,SMALL(Data!O:O,ROW(B15)))),"")</f>
        <v/>
      </c>
      <c r="L18" s="3" t="str" cm="1">
        <f t="array" ref="L18">IFERROR(INDEX(Data!A:A,SMALL(Data!O:O,ROW(B15))),"")</f>
        <v/>
      </c>
      <c r="M18" s="3" t="str" cm="1">
        <f t="array" ref="M18">IFERROR(INDEX(Data!F:F,SMALL(Data!O:O,ROW(B15))),"")</f>
        <v/>
      </c>
      <c r="N18" s="3" t="str" cm="1">
        <f t="array" ref="N18">IFERROR(INDEX(Data!M:M,SMALL(Data!O:O,ROW(B15))),"")</f>
        <v/>
      </c>
    </row>
    <row r="19" spans="2:14" x14ac:dyDescent="0.25">
      <c r="B19" t="s">
        <v>275</v>
      </c>
      <c r="C19" t="s">
        <v>540</v>
      </c>
      <c r="D19">
        <v>17</v>
      </c>
      <c r="I19" s="8" t="str" cm="1">
        <f t="array" ref="I19">IFERROR(INDEX(Data!B:B,SMALL(Data!O:O,ROW(B16))),"")</f>
        <v/>
      </c>
      <c r="J19" s="8" t="str">
        <f>IFERROR(INDEX(Data!C:C,SMALL(Data!O:O,ROW(B16))),"")</f>
        <v/>
      </c>
      <c r="K19" s="3" t="str">
        <f>IFERROR(PROPER(INDEX(Data!I:I,SMALL(Data!O:O,ROW(B16)))),"")</f>
        <v/>
      </c>
      <c r="L19" s="3" t="str" cm="1">
        <f t="array" ref="L19">IFERROR(INDEX(Data!A:A,SMALL(Data!O:O,ROW(B16))),"")</f>
        <v/>
      </c>
      <c r="M19" s="3" t="str" cm="1">
        <f t="array" ref="M19">IFERROR(INDEX(Data!F:F,SMALL(Data!O:O,ROW(B16))),"")</f>
        <v/>
      </c>
      <c r="N19" s="3" t="str" cm="1">
        <f t="array" ref="N19">IFERROR(INDEX(Data!M:M,SMALL(Data!O:O,ROW(B16))),"")</f>
        <v/>
      </c>
    </row>
    <row r="20" spans="2:14" x14ac:dyDescent="0.25">
      <c r="B20" t="s">
        <v>105</v>
      </c>
      <c r="C20" t="s">
        <v>540</v>
      </c>
      <c r="D20">
        <v>18</v>
      </c>
      <c r="I20" s="8" t="str" cm="1">
        <f t="array" ref="I20">IFERROR(INDEX(Data!B:B,SMALL(Data!O:O,ROW(B17))),"")</f>
        <v/>
      </c>
      <c r="J20" s="8" t="str">
        <f>IFERROR(INDEX(Data!C:C,SMALL(Data!O:O,ROW(B17))),"")</f>
        <v/>
      </c>
      <c r="K20" s="3" t="str">
        <f>IFERROR(PROPER(INDEX(Data!I:I,SMALL(Data!O:O,ROW(B17)))),"")</f>
        <v/>
      </c>
      <c r="L20" s="3" t="str" cm="1">
        <f t="array" ref="L20">IFERROR(INDEX(Data!A:A,SMALL(Data!O:O,ROW(B17))),"")</f>
        <v/>
      </c>
      <c r="M20" s="3" t="str" cm="1">
        <f t="array" ref="M20">IFERROR(INDEX(Data!F:F,SMALL(Data!O:O,ROW(B17))),"")</f>
        <v/>
      </c>
      <c r="N20" s="3" t="str" cm="1">
        <f t="array" ref="N20">IFERROR(INDEX(Data!M:M,SMALL(Data!O:O,ROW(B17))),"")</f>
        <v/>
      </c>
    </row>
    <row r="21" spans="2:14" x14ac:dyDescent="0.25">
      <c r="B21" t="s">
        <v>431</v>
      </c>
      <c r="C21" t="s">
        <v>540</v>
      </c>
      <c r="D21">
        <v>19</v>
      </c>
      <c r="I21" s="8" t="str" cm="1">
        <f t="array" ref="I21">IFERROR(INDEX(Data!B:B,SMALL(Data!O:O,ROW(B18))),"")</f>
        <v/>
      </c>
      <c r="J21" s="8" t="str">
        <f>IFERROR(INDEX(Data!C:C,SMALL(Data!O:O,ROW(B18))),"")</f>
        <v/>
      </c>
      <c r="K21" s="3" t="str">
        <f>IFERROR(PROPER(INDEX(Data!I:I,SMALL(Data!O:O,ROW(B18)))),"")</f>
        <v/>
      </c>
      <c r="L21" s="3" t="str" cm="1">
        <f t="array" ref="L21">IFERROR(INDEX(Data!A:A,SMALL(Data!O:O,ROW(B18))),"")</f>
        <v/>
      </c>
      <c r="M21" s="3" t="str" cm="1">
        <f t="array" ref="M21">IFERROR(INDEX(Data!F:F,SMALL(Data!O:O,ROW(B18))),"")</f>
        <v/>
      </c>
      <c r="N21" s="3" t="str" cm="1">
        <f t="array" ref="N21">IFERROR(INDEX(Data!M:M,SMALL(Data!O:O,ROW(B18))),"")</f>
        <v/>
      </c>
    </row>
    <row r="22" spans="2:14" x14ac:dyDescent="0.25">
      <c r="B22" t="s">
        <v>188</v>
      </c>
      <c r="C22" t="s">
        <v>540</v>
      </c>
      <c r="D22">
        <v>20</v>
      </c>
      <c r="I22" s="8" t="str" cm="1">
        <f t="array" ref="I22">IFERROR(INDEX(Data!B:B,SMALL(Data!O:O,ROW(B19))),"")</f>
        <v/>
      </c>
      <c r="J22" s="8" t="str">
        <f>IFERROR(INDEX(Data!C:C,SMALL(Data!O:O,ROW(B19))),"")</f>
        <v/>
      </c>
      <c r="K22" s="3" t="str">
        <f>IFERROR(PROPER(INDEX(Data!I:I,SMALL(Data!O:O,ROW(B19)))),"")</f>
        <v/>
      </c>
      <c r="L22" s="3" t="str" cm="1">
        <f t="array" ref="L22">IFERROR(INDEX(Data!A:A,SMALL(Data!O:O,ROW(B19))),"")</f>
        <v/>
      </c>
      <c r="M22" s="3" t="str" cm="1">
        <f t="array" ref="M22">IFERROR(INDEX(Data!F:F,SMALL(Data!O:O,ROW(B19))),"")</f>
        <v/>
      </c>
      <c r="N22" s="3" t="str" cm="1">
        <f t="array" ref="N22">IFERROR(INDEX(Data!M:M,SMALL(Data!O:O,ROW(B19))),"")</f>
        <v/>
      </c>
    </row>
    <row r="23" spans="2:14" x14ac:dyDescent="0.25">
      <c r="B23" t="s">
        <v>363</v>
      </c>
      <c r="C23" t="s">
        <v>540</v>
      </c>
      <c r="D23">
        <v>21</v>
      </c>
      <c r="I23" s="8" t="str" cm="1">
        <f t="array" ref="I23">IFERROR(INDEX(Data!B:B,SMALL(Data!O:O,ROW(B20))),"")</f>
        <v/>
      </c>
      <c r="J23" s="8" t="str">
        <f>IFERROR(INDEX(Data!C:C,SMALL(Data!O:O,ROW(B20))),"")</f>
        <v/>
      </c>
      <c r="K23" s="3" t="str">
        <f>IFERROR(PROPER(INDEX(Data!I:I,SMALL(Data!O:O,ROW(B20)))),"")</f>
        <v/>
      </c>
      <c r="L23" s="3" t="str" cm="1">
        <f t="array" ref="L23">IFERROR(INDEX(Data!A:A,SMALL(Data!O:O,ROW(B20))),"")</f>
        <v/>
      </c>
      <c r="M23" s="3" t="str" cm="1">
        <f t="array" ref="M23">IFERROR(INDEX(Data!F:F,SMALL(Data!O:O,ROW(B20))),"")</f>
        <v/>
      </c>
      <c r="N23" s="3" t="str" cm="1">
        <f t="array" ref="N23">IFERROR(INDEX(Data!M:M,SMALL(Data!O:O,ROW(B20))),"")</f>
        <v/>
      </c>
    </row>
    <row r="24" spans="2:14" x14ac:dyDescent="0.25">
      <c r="B24" t="s">
        <v>460</v>
      </c>
      <c r="C24" t="s">
        <v>540</v>
      </c>
      <c r="D24">
        <v>22</v>
      </c>
      <c r="I24" s="8" t="str" cm="1">
        <f t="array" ref="I24">IFERROR(INDEX(Data!B:B,SMALL(Data!O:O,ROW(B21))),"")</f>
        <v/>
      </c>
      <c r="J24" s="8" t="str">
        <f>IFERROR(INDEX(Data!C:C,SMALL(Data!O:O,ROW(B21))),"")</f>
        <v/>
      </c>
      <c r="K24" s="3" t="str">
        <f>IFERROR(PROPER(INDEX(Data!I:I,SMALL(Data!O:O,ROW(B21)))),"")</f>
        <v/>
      </c>
      <c r="L24" s="3" t="str" cm="1">
        <f t="array" ref="L24">IFERROR(INDEX(Data!A:A,SMALL(Data!O:O,ROW(B21))),"")</f>
        <v/>
      </c>
      <c r="M24" s="3" t="str" cm="1">
        <f t="array" ref="M24">IFERROR(INDEX(Data!F:F,SMALL(Data!O:O,ROW(B21))),"")</f>
        <v/>
      </c>
      <c r="N24" s="3" t="str" cm="1">
        <f t="array" ref="N24">IFERROR(INDEX(Data!M:M,SMALL(Data!O:O,ROW(B21))),"")</f>
        <v/>
      </c>
    </row>
    <row r="25" spans="2:14" x14ac:dyDescent="0.25">
      <c r="B25" t="s">
        <v>425</v>
      </c>
      <c r="C25" t="s">
        <v>540</v>
      </c>
      <c r="D25">
        <v>23</v>
      </c>
      <c r="I25" s="8" t="str" cm="1">
        <f t="array" ref="I25">IFERROR(INDEX(Data!B:B,SMALL(Data!O:O,ROW(B22))),"")</f>
        <v/>
      </c>
      <c r="J25" s="8" t="str">
        <f>IFERROR(INDEX(Data!C:C,SMALL(Data!O:O,ROW(B22))),"")</f>
        <v/>
      </c>
      <c r="K25" s="3" t="str">
        <f>IFERROR(PROPER(INDEX(Data!I:I,SMALL(Data!O:O,ROW(B22)))),"")</f>
        <v/>
      </c>
      <c r="L25" s="3" t="str" cm="1">
        <f t="array" ref="L25">IFERROR(INDEX(Data!A:A,SMALL(Data!O:O,ROW(B22))),"")</f>
        <v/>
      </c>
      <c r="M25" s="3" t="str" cm="1">
        <f t="array" ref="M25">IFERROR(INDEX(Data!F:F,SMALL(Data!O:O,ROW(B22))),"")</f>
        <v/>
      </c>
      <c r="N25" s="3" t="str" cm="1">
        <f t="array" ref="N25">IFERROR(INDEX(Data!M:M,SMALL(Data!O:O,ROW(B22))),"")</f>
        <v/>
      </c>
    </row>
    <row r="26" spans="2:14" x14ac:dyDescent="0.25">
      <c r="B26" t="s">
        <v>356</v>
      </c>
      <c r="C26" t="s">
        <v>540</v>
      </c>
      <c r="D26">
        <v>24</v>
      </c>
      <c r="I26" s="8" t="str" cm="1">
        <f t="array" ref="I26">IFERROR(INDEX(Data!B:B,SMALL(Data!O:O,ROW(B23))),"")</f>
        <v/>
      </c>
      <c r="J26" s="8" t="str">
        <f>IFERROR(INDEX(Data!C:C,SMALL(Data!O:O,ROW(B23))),"")</f>
        <v/>
      </c>
      <c r="K26" s="3" t="str">
        <f>IFERROR(PROPER(INDEX(Data!I:I,SMALL(Data!O:O,ROW(B23)))),"")</f>
        <v/>
      </c>
      <c r="L26" s="3" t="str" cm="1">
        <f t="array" ref="L26">IFERROR(INDEX(Data!A:A,SMALL(Data!O:O,ROW(B23))),"")</f>
        <v/>
      </c>
      <c r="M26" s="3" t="str" cm="1">
        <f t="array" ref="M26">IFERROR(INDEX(Data!F:F,SMALL(Data!O:O,ROW(B23))),"")</f>
        <v/>
      </c>
      <c r="N26" s="3" t="str" cm="1">
        <f t="array" ref="N26">IFERROR(INDEX(Data!M:M,SMALL(Data!O:O,ROW(B23))),"")</f>
        <v/>
      </c>
    </row>
    <row r="27" spans="2:14" x14ac:dyDescent="0.25">
      <c r="B27" t="s">
        <v>438</v>
      </c>
      <c r="C27" t="s">
        <v>540</v>
      </c>
      <c r="D27">
        <v>25</v>
      </c>
      <c r="I27" s="8" t="str" cm="1">
        <f t="array" ref="I27">IFERROR(INDEX(Data!B:B,SMALL(Data!O:O,ROW(B24))),"")</f>
        <v/>
      </c>
      <c r="J27" s="8" t="str">
        <f>IFERROR(INDEX(Data!C:C,SMALL(Data!O:O,ROW(B24))),"")</f>
        <v/>
      </c>
      <c r="K27" s="3" t="str">
        <f>IFERROR(PROPER(INDEX(Data!I:I,SMALL(Data!O:O,ROW(B24)))),"")</f>
        <v/>
      </c>
      <c r="L27" s="3" t="str" cm="1">
        <f t="array" ref="L27">IFERROR(INDEX(Data!A:A,SMALL(Data!O:O,ROW(B24))),"")</f>
        <v/>
      </c>
      <c r="M27" s="3" t="str" cm="1">
        <f t="array" ref="M27">IFERROR(INDEX(Data!F:F,SMALL(Data!O:O,ROW(B24))),"")</f>
        <v/>
      </c>
      <c r="N27" s="3" t="str" cm="1">
        <f t="array" ref="N27">IFERROR(INDEX(Data!M:M,SMALL(Data!O:O,ROW(B24))),"")</f>
        <v/>
      </c>
    </row>
    <row r="28" spans="2:14" x14ac:dyDescent="0.25">
      <c r="B28" t="s">
        <v>97</v>
      </c>
      <c r="C28" t="s">
        <v>540</v>
      </c>
      <c r="D28">
        <v>26</v>
      </c>
      <c r="I28" s="8" t="str" cm="1">
        <f t="array" ref="I28">IFERROR(INDEX(Data!B:B,SMALL(Data!O:O,ROW(B25))),"")</f>
        <v/>
      </c>
      <c r="J28" s="8" t="str">
        <f>IFERROR(INDEX(Data!C:C,SMALL(Data!O:O,ROW(B25))),"")</f>
        <v/>
      </c>
      <c r="K28" s="3" t="str">
        <f>IFERROR(PROPER(INDEX(Data!I:I,SMALL(Data!O:O,ROW(B25)))),"")</f>
        <v/>
      </c>
      <c r="L28" s="3" t="str" cm="1">
        <f t="array" ref="L28">IFERROR(INDEX(Data!A:A,SMALL(Data!O:O,ROW(B25))),"")</f>
        <v/>
      </c>
      <c r="M28" s="3" t="str" cm="1">
        <f t="array" ref="M28">IFERROR(INDEX(Data!F:F,SMALL(Data!O:O,ROW(B25))),"")</f>
        <v/>
      </c>
      <c r="N28" s="3" t="str" cm="1">
        <f t="array" ref="N28">IFERROR(INDEX(Data!M:M,SMALL(Data!O:O,ROW(B25))),"")</f>
        <v/>
      </c>
    </row>
    <row r="29" spans="2:14" x14ac:dyDescent="0.25">
      <c r="B29" t="s">
        <v>309</v>
      </c>
      <c r="C29" t="s">
        <v>540</v>
      </c>
      <c r="D29">
        <v>27</v>
      </c>
      <c r="I29" s="8" t="str" cm="1">
        <f t="array" ref="I29">IFERROR(INDEX(Data!B:B,SMALL(Data!O:O,ROW(B26))),"")</f>
        <v/>
      </c>
      <c r="J29" s="8" t="str">
        <f>IFERROR(INDEX(Data!C:C,SMALL(Data!O:O,ROW(B26))),"")</f>
        <v/>
      </c>
      <c r="K29" s="3" t="str">
        <f>IFERROR(PROPER(INDEX(Data!I:I,SMALL(Data!O:O,ROW(B26)))),"")</f>
        <v/>
      </c>
      <c r="L29" s="3" t="str" cm="1">
        <f t="array" ref="L29">IFERROR(INDEX(Data!A:A,SMALL(Data!O:O,ROW(B26))),"")</f>
        <v/>
      </c>
      <c r="M29" s="3" t="str" cm="1">
        <f t="array" ref="M29">IFERROR(INDEX(Data!F:F,SMALL(Data!O:O,ROW(B26))),"")</f>
        <v/>
      </c>
      <c r="N29" s="3" t="str" cm="1">
        <f t="array" ref="N29">IFERROR(INDEX(Data!M:M,SMALL(Data!O:O,ROW(B26))),"")</f>
        <v/>
      </c>
    </row>
    <row r="30" spans="2:14" x14ac:dyDescent="0.25">
      <c r="B30" t="s">
        <v>228</v>
      </c>
      <c r="C30" t="s">
        <v>540</v>
      </c>
      <c r="D30">
        <v>28</v>
      </c>
    </row>
    <row r="31" spans="2:14" x14ac:dyDescent="0.25">
      <c r="B31" t="s">
        <v>289</v>
      </c>
      <c r="C31" t="s">
        <v>624</v>
      </c>
      <c r="D31">
        <v>29</v>
      </c>
    </row>
    <row r="32" spans="2:14" x14ac:dyDescent="0.25">
      <c r="B32" t="s">
        <v>33</v>
      </c>
      <c r="C32" t="s">
        <v>547</v>
      </c>
      <c r="D32">
        <v>30</v>
      </c>
    </row>
    <row r="33" spans="2:4" x14ac:dyDescent="0.25">
      <c r="B33" t="s">
        <v>63</v>
      </c>
      <c r="C33" t="s">
        <v>547</v>
      </c>
      <c r="D33">
        <v>31</v>
      </c>
    </row>
    <row r="34" spans="2:4" x14ac:dyDescent="0.25">
      <c r="B34" t="s">
        <v>367</v>
      </c>
      <c r="C34" t="s">
        <v>547</v>
      </c>
      <c r="D34">
        <v>32</v>
      </c>
    </row>
    <row r="35" spans="2:4" x14ac:dyDescent="0.25">
      <c r="B35" t="s">
        <v>148</v>
      </c>
      <c r="C35" t="s">
        <v>547</v>
      </c>
      <c r="D35">
        <v>33</v>
      </c>
    </row>
    <row r="36" spans="2:4" x14ac:dyDescent="0.25">
      <c r="B36" t="s">
        <v>192</v>
      </c>
      <c r="C36" t="s">
        <v>547</v>
      </c>
      <c r="D36">
        <v>34</v>
      </c>
    </row>
    <row r="37" spans="2:4" x14ac:dyDescent="0.25">
      <c r="B37" t="s">
        <v>246</v>
      </c>
      <c r="C37" t="s">
        <v>547</v>
      </c>
      <c r="D37">
        <v>35</v>
      </c>
    </row>
    <row r="38" spans="2:4" x14ac:dyDescent="0.25">
      <c r="B38" t="s">
        <v>231</v>
      </c>
      <c r="C38" t="s">
        <v>607</v>
      </c>
      <c r="D38">
        <v>36</v>
      </c>
    </row>
    <row r="39" spans="2:4" x14ac:dyDescent="0.25">
      <c r="B39" t="s">
        <v>241</v>
      </c>
      <c r="C39" t="s">
        <v>607</v>
      </c>
      <c r="D39">
        <v>37</v>
      </c>
    </row>
    <row r="40" spans="2:4" x14ac:dyDescent="0.25">
      <c r="B40" t="s">
        <v>446</v>
      </c>
      <c r="C40" t="s">
        <v>571</v>
      </c>
      <c r="D40">
        <v>38</v>
      </c>
    </row>
    <row r="41" spans="2:4" x14ac:dyDescent="0.25">
      <c r="B41" t="s">
        <v>112</v>
      </c>
      <c r="C41" t="s">
        <v>571</v>
      </c>
      <c r="D41">
        <v>39</v>
      </c>
    </row>
    <row r="42" spans="2:4" x14ac:dyDescent="0.25">
      <c r="B42" t="s">
        <v>434</v>
      </c>
      <c r="C42" t="s">
        <v>655</v>
      </c>
      <c r="D42">
        <v>40</v>
      </c>
    </row>
    <row r="43" spans="2:4" x14ac:dyDescent="0.25">
      <c r="B43" t="s">
        <v>301</v>
      </c>
      <c r="C43" t="s">
        <v>620</v>
      </c>
      <c r="D43">
        <v>41</v>
      </c>
    </row>
    <row r="44" spans="2:4" x14ac:dyDescent="0.25">
      <c r="B44" t="s">
        <v>321</v>
      </c>
      <c r="C44" t="s">
        <v>556</v>
      </c>
      <c r="D44">
        <v>42</v>
      </c>
    </row>
    <row r="45" spans="2:4" x14ac:dyDescent="0.25">
      <c r="B45" t="s">
        <v>392</v>
      </c>
      <c r="C45" t="s">
        <v>556</v>
      </c>
      <c r="D45">
        <v>43</v>
      </c>
    </row>
    <row r="46" spans="2:4" x14ac:dyDescent="0.25">
      <c r="B46" t="s">
        <v>168</v>
      </c>
      <c r="C46" t="s">
        <v>556</v>
      </c>
      <c r="D46">
        <v>44</v>
      </c>
    </row>
    <row r="47" spans="2:4" x14ac:dyDescent="0.25">
      <c r="B47" t="s">
        <v>94</v>
      </c>
      <c r="C47" t="s">
        <v>556</v>
      </c>
      <c r="D47">
        <v>45</v>
      </c>
    </row>
    <row r="48" spans="2:4" x14ac:dyDescent="0.25">
      <c r="B48" t="s">
        <v>137</v>
      </c>
      <c r="C48" t="s">
        <v>558</v>
      </c>
      <c r="D48">
        <v>46</v>
      </c>
    </row>
    <row r="49" spans="2:4" x14ac:dyDescent="0.25">
      <c r="B49" t="s">
        <v>88</v>
      </c>
      <c r="C49" t="s">
        <v>558</v>
      </c>
      <c r="D49">
        <v>47</v>
      </c>
    </row>
    <row r="50" spans="2:4" x14ac:dyDescent="0.25">
      <c r="B50" t="s">
        <v>323</v>
      </c>
      <c r="C50" t="s">
        <v>558</v>
      </c>
      <c r="D50">
        <v>48</v>
      </c>
    </row>
    <row r="51" spans="2:4" x14ac:dyDescent="0.25">
      <c r="B51" t="s">
        <v>144</v>
      </c>
      <c r="C51" t="s">
        <v>580</v>
      </c>
      <c r="D51">
        <v>49</v>
      </c>
    </row>
    <row r="52" spans="2:4" x14ac:dyDescent="0.25">
      <c r="B52" t="s">
        <v>307</v>
      </c>
      <c r="C52" t="s">
        <v>611</v>
      </c>
      <c r="D52">
        <v>50</v>
      </c>
    </row>
    <row r="53" spans="2:4" x14ac:dyDescent="0.25">
      <c r="B53" t="s">
        <v>322</v>
      </c>
      <c r="C53" t="s">
        <v>630</v>
      </c>
      <c r="D53">
        <v>51</v>
      </c>
    </row>
    <row r="54" spans="2:4" x14ac:dyDescent="0.25">
      <c r="B54" t="s">
        <v>126</v>
      </c>
      <c r="C54" t="s">
        <v>561</v>
      </c>
      <c r="D54">
        <v>52</v>
      </c>
    </row>
    <row r="55" spans="2:4" x14ac:dyDescent="0.25">
      <c r="B55" t="s">
        <v>193</v>
      </c>
      <c r="C55" t="s">
        <v>561</v>
      </c>
      <c r="D55">
        <v>53</v>
      </c>
    </row>
    <row r="56" spans="2:4" x14ac:dyDescent="0.25">
      <c r="B56" t="s">
        <v>141</v>
      </c>
      <c r="C56" t="s">
        <v>561</v>
      </c>
      <c r="D56">
        <v>54</v>
      </c>
    </row>
    <row r="57" spans="2:4" x14ac:dyDescent="0.25">
      <c r="B57" t="s">
        <v>452</v>
      </c>
      <c r="C57" t="s">
        <v>532</v>
      </c>
      <c r="D57">
        <v>55</v>
      </c>
    </row>
    <row r="58" spans="2:4" x14ac:dyDescent="0.25">
      <c r="B58" t="s">
        <v>310</v>
      </c>
      <c r="C58" t="s">
        <v>532</v>
      </c>
      <c r="D58">
        <v>56</v>
      </c>
    </row>
    <row r="59" spans="2:4" x14ac:dyDescent="0.25">
      <c r="B59" t="s">
        <v>409</v>
      </c>
      <c r="C59" t="s">
        <v>532</v>
      </c>
      <c r="D59">
        <v>57</v>
      </c>
    </row>
    <row r="60" spans="2:4" x14ac:dyDescent="0.25">
      <c r="B60" t="s">
        <v>73</v>
      </c>
      <c r="C60" t="s">
        <v>532</v>
      </c>
      <c r="D60">
        <v>58</v>
      </c>
    </row>
    <row r="61" spans="2:4" x14ac:dyDescent="0.25">
      <c r="B61" t="s">
        <v>191</v>
      </c>
      <c r="C61" t="s">
        <v>532</v>
      </c>
      <c r="D61">
        <v>59</v>
      </c>
    </row>
    <row r="62" spans="2:4" x14ac:dyDescent="0.25">
      <c r="B62" t="s">
        <v>90</v>
      </c>
      <c r="C62" t="s">
        <v>532</v>
      </c>
      <c r="D62">
        <v>60</v>
      </c>
    </row>
    <row r="63" spans="2:4" x14ac:dyDescent="0.25">
      <c r="B63" t="s">
        <v>464</v>
      </c>
      <c r="C63" t="s">
        <v>602</v>
      </c>
      <c r="D63">
        <v>61</v>
      </c>
    </row>
    <row r="64" spans="2:4" x14ac:dyDescent="0.25">
      <c r="B64" t="s">
        <v>332</v>
      </c>
      <c r="C64" t="s">
        <v>602</v>
      </c>
      <c r="D64">
        <v>62</v>
      </c>
    </row>
    <row r="65" spans="2:4" x14ac:dyDescent="0.25">
      <c r="B65" t="s">
        <v>251</v>
      </c>
      <c r="C65" t="s">
        <v>602</v>
      </c>
      <c r="D65">
        <v>63</v>
      </c>
    </row>
    <row r="66" spans="2:4" x14ac:dyDescent="0.25">
      <c r="B66" t="s">
        <v>276</v>
      </c>
      <c r="C66" t="s">
        <v>602</v>
      </c>
      <c r="D66">
        <v>64</v>
      </c>
    </row>
    <row r="67" spans="2:4" x14ac:dyDescent="0.25">
      <c r="B67" t="s">
        <v>418</v>
      </c>
      <c r="C67" t="s">
        <v>606</v>
      </c>
      <c r="D67">
        <v>65</v>
      </c>
    </row>
    <row r="68" spans="2:4" x14ac:dyDescent="0.25">
      <c r="B68" t="s">
        <v>254</v>
      </c>
      <c r="C68" t="s">
        <v>606</v>
      </c>
      <c r="D68">
        <v>66</v>
      </c>
    </row>
    <row r="69" spans="2:4" x14ac:dyDescent="0.25">
      <c r="B69" t="s">
        <v>456</v>
      </c>
      <c r="C69" t="s">
        <v>661</v>
      </c>
      <c r="D69">
        <v>67</v>
      </c>
    </row>
    <row r="70" spans="2:4" x14ac:dyDescent="0.25">
      <c r="B70" t="s">
        <v>428</v>
      </c>
      <c r="C70" t="s">
        <v>574</v>
      </c>
      <c r="D70">
        <v>68</v>
      </c>
    </row>
    <row r="71" spans="2:4" x14ac:dyDescent="0.25">
      <c r="B71" t="s">
        <v>271</v>
      </c>
      <c r="C71" t="s">
        <v>574</v>
      </c>
      <c r="D71">
        <v>69</v>
      </c>
    </row>
    <row r="72" spans="2:4" x14ac:dyDescent="0.25">
      <c r="B72" t="s">
        <v>118</v>
      </c>
      <c r="C72" t="s">
        <v>574</v>
      </c>
      <c r="D72">
        <v>70</v>
      </c>
    </row>
    <row r="73" spans="2:4" x14ac:dyDescent="0.25">
      <c r="B73" t="s">
        <v>286</v>
      </c>
      <c r="C73" t="s">
        <v>574</v>
      </c>
      <c r="D73">
        <v>71</v>
      </c>
    </row>
    <row r="74" spans="2:4" x14ac:dyDescent="0.25">
      <c r="B74" t="s">
        <v>410</v>
      </c>
      <c r="C74" t="s">
        <v>593</v>
      </c>
      <c r="D74">
        <v>72</v>
      </c>
    </row>
    <row r="75" spans="2:4" x14ac:dyDescent="0.25">
      <c r="B75" t="s">
        <v>208</v>
      </c>
      <c r="C75" t="s">
        <v>593</v>
      </c>
      <c r="D75">
        <v>73</v>
      </c>
    </row>
    <row r="76" spans="2:4" x14ac:dyDescent="0.25">
      <c r="B76" t="s">
        <v>258</v>
      </c>
      <c r="C76" t="s">
        <v>593</v>
      </c>
      <c r="D76">
        <v>74</v>
      </c>
    </row>
    <row r="77" spans="2:4" x14ac:dyDescent="0.25">
      <c r="B77" t="s">
        <v>442</v>
      </c>
      <c r="C77" t="s">
        <v>593</v>
      </c>
      <c r="D77">
        <v>75</v>
      </c>
    </row>
    <row r="78" spans="2:4" x14ac:dyDescent="0.25">
      <c r="B78" t="s">
        <v>3</v>
      </c>
      <c r="C78" t="s">
        <v>509</v>
      </c>
      <c r="D78">
        <v>76</v>
      </c>
    </row>
    <row r="79" spans="2:4" x14ac:dyDescent="0.25">
      <c r="B79" t="s">
        <v>295</v>
      </c>
      <c r="C79" t="s">
        <v>509</v>
      </c>
      <c r="D79">
        <v>77</v>
      </c>
    </row>
    <row r="80" spans="2:4" x14ac:dyDescent="0.25">
      <c r="B80" t="s">
        <v>158</v>
      </c>
      <c r="C80" t="s">
        <v>509</v>
      </c>
      <c r="D80">
        <v>78</v>
      </c>
    </row>
    <row r="81" spans="2:4" x14ac:dyDescent="0.25">
      <c r="B81" t="s">
        <v>384</v>
      </c>
      <c r="C81" t="s">
        <v>509</v>
      </c>
      <c r="D81">
        <v>79</v>
      </c>
    </row>
    <row r="82" spans="2:4" x14ac:dyDescent="0.25">
      <c r="B82" t="s">
        <v>278</v>
      </c>
      <c r="C82" t="s">
        <v>604</v>
      </c>
      <c r="D82">
        <v>80</v>
      </c>
    </row>
    <row r="83" spans="2:4" x14ac:dyDescent="0.25">
      <c r="B83" t="s">
        <v>436</v>
      </c>
      <c r="C83" t="s">
        <v>523</v>
      </c>
      <c r="D83">
        <v>81</v>
      </c>
    </row>
    <row r="84" spans="2:4" x14ac:dyDescent="0.25">
      <c r="B84" t="s">
        <v>31</v>
      </c>
      <c r="C84" t="s">
        <v>523</v>
      </c>
      <c r="D84">
        <v>82</v>
      </c>
    </row>
    <row r="85" spans="2:4" x14ac:dyDescent="0.25">
      <c r="B85" t="s">
        <v>40</v>
      </c>
      <c r="C85" t="s">
        <v>523</v>
      </c>
      <c r="D85">
        <v>83</v>
      </c>
    </row>
    <row r="86" spans="2:4" x14ac:dyDescent="0.25">
      <c r="B86" t="s">
        <v>279</v>
      </c>
      <c r="C86" t="s">
        <v>523</v>
      </c>
      <c r="D86">
        <v>84</v>
      </c>
    </row>
    <row r="87" spans="2:4" x14ac:dyDescent="0.25">
      <c r="B87" t="s">
        <v>380</v>
      </c>
      <c r="C87" t="s">
        <v>523</v>
      </c>
      <c r="D87">
        <v>85</v>
      </c>
    </row>
    <row r="88" spans="2:4" x14ac:dyDescent="0.25">
      <c r="B88" t="s">
        <v>89</v>
      </c>
      <c r="C88" t="s">
        <v>523</v>
      </c>
      <c r="D88">
        <v>86</v>
      </c>
    </row>
    <row r="89" spans="2:4" x14ac:dyDescent="0.25">
      <c r="B89" t="s">
        <v>153</v>
      </c>
      <c r="C89" t="s">
        <v>519</v>
      </c>
      <c r="D89">
        <v>87</v>
      </c>
    </row>
    <row r="90" spans="2:4" x14ac:dyDescent="0.25">
      <c r="B90" t="s">
        <v>13</v>
      </c>
      <c r="C90" t="s">
        <v>519</v>
      </c>
      <c r="D90">
        <v>88</v>
      </c>
    </row>
    <row r="91" spans="2:4" x14ac:dyDescent="0.25">
      <c r="B91" t="s">
        <v>76</v>
      </c>
      <c r="C91" t="s">
        <v>519</v>
      </c>
      <c r="D91">
        <v>89</v>
      </c>
    </row>
    <row r="92" spans="2:4" x14ac:dyDescent="0.25">
      <c r="B92" t="s">
        <v>406</v>
      </c>
      <c r="C92" t="s">
        <v>519</v>
      </c>
      <c r="D92">
        <v>90</v>
      </c>
    </row>
    <row r="93" spans="2:4" x14ac:dyDescent="0.25">
      <c r="B93" t="s">
        <v>27</v>
      </c>
      <c r="C93" t="s">
        <v>519</v>
      </c>
      <c r="D93">
        <v>91</v>
      </c>
    </row>
    <row r="94" spans="2:4" x14ac:dyDescent="0.25">
      <c r="B94" t="s">
        <v>104</v>
      </c>
      <c r="C94" t="s">
        <v>560</v>
      </c>
      <c r="D94">
        <v>92</v>
      </c>
    </row>
    <row r="95" spans="2:4" x14ac:dyDescent="0.25">
      <c r="B95" t="s">
        <v>124</v>
      </c>
      <c r="C95" t="s">
        <v>560</v>
      </c>
      <c r="D95">
        <v>93</v>
      </c>
    </row>
    <row r="96" spans="2:4" x14ac:dyDescent="0.25">
      <c r="B96" t="s">
        <v>196</v>
      </c>
      <c r="C96" t="s">
        <v>560</v>
      </c>
      <c r="D96">
        <v>94</v>
      </c>
    </row>
    <row r="97" spans="2:4" x14ac:dyDescent="0.25">
      <c r="B97" t="s">
        <v>234</v>
      </c>
      <c r="C97" t="s">
        <v>560</v>
      </c>
      <c r="D97">
        <v>95</v>
      </c>
    </row>
    <row r="98" spans="2:4" x14ac:dyDescent="0.25">
      <c r="B98" t="s">
        <v>427</v>
      </c>
      <c r="C98" t="s">
        <v>642</v>
      </c>
      <c r="D98">
        <v>96</v>
      </c>
    </row>
    <row r="99" spans="2:4" x14ac:dyDescent="0.25">
      <c r="B99" t="s">
        <v>393</v>
      </c>
      <c r="C99" t="s">
        <v>579</v>
      </c>
      <c r="D99">
        <v>97</v>
      </c>
    </row>
    <row r="100" spans="2:4" x14ac:dyDescent="0.25">
      <c r="B100" t="s">
        <v>202</v>
      </c>
      <c r="C100" t="s">
        <v>579</v>
      </c>
      <c r="D100">
        <v>98</v>
      </c>
    </row>
    <row r="101" spans="2:4" x14ac:dyDescent="0.25">
      <c r="B101" t="s">
        <v>142</v>
      </c>
      <c r="C101" t="s">
        <v>579</v>
      </c>
      <c r="D101">
        <v>99</v>
      </c>
    </row>
    <row r="102" spans="2:4" x14ac:dyDescent="0.25">
      <c r="B102" t="s">
        <v>10</v>
      </c>
      <c r="C102" t="s">
        <v>518</v>
      </c>
      <c r="D102">
        <v>100</v>
      </c>
    </row>
    <row r="103" spans="2:4" x14ac:dyDescent="0.25">
      <c r="B103" t="s">
        <v>19</v>
      </c>
      <c r="C103" t="s">
        <v>514</v>
      </c>
      <c r="D103">
        <v>101</v>
      </c>
    </row>
    <row r="104" spans="2:4" x14ac:dyDescent="0.25">
      <c r="B104" t="s">
        <v>314</v>
      </c>
      <c r="C104" t="s">
        <v>628</v>
      </c>
      <c r="D104">
        <v>102</v>
      </c>
    </row>
    <row r="105" spans="2:4" x14ac:dyDescent="0.25">
      <c r="B105" t="s">
        <v>405</v>
      </c>
      <c r="C105" t="s">
        <v>645</v>
      </c>
      <c r="D105">
        <v>103</v>
      </c>
    </row>
    <row r="106" spans="2:4" x14ac:dyDescent="0.25">
      <c r="B106" t="s">
        <v>166</v>
      </c>
      <c r="C106" t="s">
        <v>583</v>
      </c>
      <c r="D106">
        <v>104</v>
      </c>
    </row>
    <row r="107" spans="2:4" x14ac:dyDescent="0.25">
      <c r="B107" t="s">
        <v>359</v>
      </c>
      <c r="C107" t="s">
        <v>530</v>
      </c>
      <c r="D107">
        <v>105</v>
      </c>
    </row>
    <row r="108" spans="2:4" x14ac:dyDescent="0.25">
      <c r="B108" t="s">
        <v>217</v>
      </c>
      <c r="C108" t="s">
        <v>530</v>
      </c>
      <c r="D108">
        <v>106</v>
      </c>
    </row>
    <row r="109" spans="2:4" x14ac:dyDescent="0.25">
      <c r="B109" t="s">
        <v>48</v>
      </c>
      <c r="C109" t="s">
        <v>530</v>
      </c>
      <c r="D109">
        <v>107</v>
      </c>
    </row>
    <row r="110" spans="2:4" x14ac:dyDescent="0.25">
      <c r="B110" t="s">
        <v>305</v>
      </c>
      <c r="C110" t="s">
        <v>530</v>
      </c>
      <c r="D110">
        <v>108</v>
      </c>
    </row>
    <row r="111" spans="2:4" x14ac:dyDescent="0.25">
      <c r="B111" t="s">
        <v>248</v>
      </c>
      <c r="C111" t="s">
        <v>600</v>
      </c>
      <c r="D111">
        <v>109</v>
      </c>
    </row>
    <row r="112" spans="2:4" x14ac:dyDescent="0.25">
      <c r="B112" t="s">
        <v>102</v>
      </c>
      <c r="C112" t="s">
        <v>567</v>
      </c>
      <c r="D112">
        <v>110</v>
      </c>
    </row>
    <row r="113" spans="2:4" x14ac:dyDescent="0.25">
      <c r="B113" t="s">
        <v>179</v>
      </c>
      <c r="C113" t="s">
        <v>567</v>
      </c>
      <c r="D113">
        <v>111</v>
      </c>
    </row>
    <row r="114" spans="2:4" x14ac:dyDescent="0.25">
      <c r="B114" t="s">
        <v>403</v>
      </c>
      <c r="C114" t="s">
        <v>643</v>
      </c>
      <c r="D114">
        <v>112</v>
      </c>
    </row>
    <row r="115" spans="2:4" x14ac:dyDescent="0.25">
      <c r="B115" t="s">
        <v>2</v>
      </c>
      <c r="C115" t="s">
        <v>515</v>
      </c>
      <c r="D115">
        <v>113</v>
      </c>
    </row>
    <row r="116" spans="2:4" x14ac:dyDescent="0.25">
      <c r="B116" t="s">
        <v>342</v>
      </c>
      <c r="C116" t="s">
        <v>633</v>
      </c>
      <c r="D116">
        <v>114</v>
      </c>
    </row>
    <row r="117" spans="2:4" x14ac:dyDescent="0.25">
      <c r="B117" t="s">
        <v>81</v>
      </c>
      <c r="C117" t="s">
        <v>541</v>
      </c>
      <c r="D117">
        <v>115</v>
      </c>
    </row>
    <row r="118" spans="2:4" x14ac:dyDescent="0.25">
      <c r="B118" t="s">
        <v>368</v>
      </c>
      <c r="C118" t="s">
        <v>641</v>
      </c>
      <c r="D118">
        <v>116</v>
      </c>
    </row>
    <row r="119" spans="2:4" x14ac:dyDescent="0.25">
      <c r="B119" t="s">
        <v>26</v>
      </c>
      <c r="C119" t="s">
        <v>543</v>
      </c>
      <c r="D119">
        <v>117</v>
      </c>
    </row>
    <row r="120" spans="2:4" x14ac:dyDescent="0.25">
      <c r="B120" t="s">
        <v>100</v>
      </c>
      <c r="C120" t="s">
        <v>559</v>
      </c>
      <c r="D120">
        <v>118</v>
      </c>
    </row>
    <row r="121" spans="2:4" x14ac:dyDescent="0.25">
      <c r="B121" t="s">
        <v>417</v>
      </c>
      <c r="C121" t="s">
        <v>559</v>
      </c>
      <c r="D121">
        <v>119</v>
      </c>
    </row>
    <row r="122" spans="2:4" x14ac:dyDescent="0.25">
      <c r="B122" t="s">
        <v>400</v>
      </c>
      <c r="C122" t="s">
        <v>559</v>
      </c>
      <c r="D122">
        <v>120</v>
      </c>
    </row>
    <row r="123" spans="2:4" x14ac:dyDescent="0.25">
      <c r="B123" t="s">
        <v>458</v>
      </c>
      <c r="C123" t="s">
        <v>559</v>
      </c>
      <c r="D123">
        <v>121</v>
      </c>
    </row>
    <row r="124" spans="2:4" x14ac:dyDescent="0.25">
      <c r="B124" t="s">
        <v>55</v>
      </c>
      <c r="C124" t="s">
        <v>552</v>
      </c>
      <c r="D124">
        <v>122</v>
      </c>
    </row>
    <row r="125" spans="2:4" x14ac:dyDescent="0.25">
      <c r="B125" t="s">
        <v>340</v>
      </c>
      <c r="C125" t="s">
        <v>552</v>
      </c>
      <c r="D125">
        <v>123</v>
      </c>
    </row>
    <row r="126" spans="2:4" x14ac:dyDescent="0.25">
      <c r="B126" t="s">
        <v>383</v>
      </c>
      <c r="C126" t="s">
        <v>552</v>
      </c>
      <c r="D126">
        <v>124</v>
      </c>
    </row>
    <row r="127" spans="2:4" x14ac:dyDescent="0.25">
      <c r="B127" t="s">
        <v>283</v>
      </c>
      <c r="C127" t="s">
        <v>552</v>
      </c>
      <c r="D127">
        <v>125</v>
      </c>
    </row>
    <row r="128" spans="2:4" x14ac:dyDescent="0.25">
      <c r="B128" t="s">
        <v>387</v>
      </c>
      <c r="C128" t="s">
        <v>552</v>
      </c>
      <c r="D128">
        <v>126</v>
      </c>
    </row>
    <row r="129" spans="2:4" x14ac:dyDescent="0.25">
      <c r="B129" t="s">
        <v>439</v>
      </c>
      <c r="C129" t="s">
        <v>631</v>
      </c>
      <c r="D129">
        <v>127</v>
      </c>
    </row>
    <row r="130" spans="2:4" x14ac:dyDescent="0.25">
      <c r="B130" t="s">
        <v>364</v>
      </c>
      <c r="C130" t="s">
        <v>631</v>
      </c>
      <c r="D130">
        <v>128</v>
      </c>
    </row>
    <row r="131" spans="2:4" x14ac:dyDescent="0.25">
      <c r="B131" t="s">
        <v>108</v>
      </c>
      <c r="C131" t="s">
        <v>512</v>
      </c>
      <c r="D131">
        <v>129</v>
      </c>
    </row>
    <row r="132" spans="2:4" x14ac:dyDescent="0.25">
      <c r="B132" t="s">
        <v>462</v>
      </c>
      <c r="C132" t="s">
        <v>512</v>
      </c>
      <c r="D132">
        <v>130</v>
      </c>
    </row>
    <row r="133" spans="2:4" x14ac:dyDescent="0.25">
      <c r="B133" t="s">
        <v>443</v>
      </c>
      <c r="C133" t="s">
        <v>512</v>
      </c>
      <c r="D133">
        <v>131</v>
      </c>
    </row>
    <row r="134" spans="2:4" x14ac:dyDescent="0.25">
      <c r="B134" t="s">
        <v>138</v>
      </c>
      <c r="C134" t="s">
        <v>512</v>
      </c>
      <c r="D134">
        <v>132</v>
      </c>
    </row>
    <row r="135" spans="2:4" x14ac:dyDescent="0.25">
      <c r="B135" t="s">
        <v>8</v>
      </c>
      <c r="C135" t="s">
        <v>512</v>
      </c>
      <c r="D135">
        <v>133</v>
      </c>
    </row>
    <row r="136" spans="2:4" x14ac:dyDescent="0.25">
      <c r="B136" t="s">
        <v>91</v>
      </c>
      <c r="C136" t="s">
        <v>512</v>
      </c>
      <c r="D136">
        <v>134</v>
      </c>
    </row>
    <row r="137" spans="2:4" x14ac:dyDescent="0.25">
      <c r="B137" t="s">
        <v>6</v>
      </c>
      <c r="C137" t="s">
        <v>512</v>
      </c>
      <c r="D137">
        <v>135</v>
      </c>
    </row>
    <row r="138" spans="2:4" x14ac:dyDescent="0.25">
      <c r="B138" t="s">
        <v>22</v>
      </c>
      <c r="C138" t="s">
        <v>512</v>
      </c>
      <c r="D138">
        <v>136</v>
      </c>
    </row>
    <row r="139" spans="2:4" x14ac:dyDescent="0.25">
      <c r="B139" t="s">
        <v>334</v>
      </c>
      <c r="C139" t="s">
        <v>512</v>
      </c>
      <c r="D139">
        <v>137</v>
      </c>
    </row>
    <row r="140" spans="2:4" x14ac:dyDescent="0.25">
      <c r="B140" t="s">
        <v>71</v>
      </c>
      <c r="C140" t="s">
        <v>512</v>
      </c>
      <c r="D140">
        <v>138</v>
      </c>
    </row>
    <row r="141" spans="2:4" x14ac:dyDescent="0.25">
      <c r="B141" t="s">
        <v>249</v>
      </c>
      <c r="C141" t="s">
        <v>512</v>
      </c>
      <c r="D141">
        <v>139</v>
      </c>
    </row>
    <row r="142" spans="2:4" x14ac:dyDescent="0.25">
      <c r="B142" t="s">
        <v>447</v>
      </c>
      <c r="C142" t="s">
        <v>512</v>
      </c>
      <c r="D142">
        <v>140</v>
      </c>
    </row>
    <row r="143" spans="2:4" x14ac:dyDescent="0.25">
      <c r="B143" t="s">
        <v>302</v>
      </c>
      <c r="C143" t="s">
        <v>537</v>
      </c>
      <c r="D143">
        <v>141</v>
      </c>
    </row>
    <row r="144" spans="2:4" x14ac:dyDescent="0.25">
      <c r="B144" t="s">
        <v>77</v>
      </c>
      <c r="C144" t="s">
        <v>537</v>
      </c>
      <c r="D144">
        <v>142</v>
      </c>
    </row>
    <row r="145" spans="2:4" x14ac:dyDescent="0.25">
      <c r="B145" t="s">
        <v>134</v>
      </c>
      <c r="C145" t="s">
        <v>537</v>
      </c>
      <c r="D145">
        <v>143</v>
      </c>
    </row>
    <row r="146" spans="2:4" x14ac:dyDescent="0.25">
      <c r="B146" t="s">
        <v>273</v>
      </c>
      <c r="C146" t="s">
        <v>537</v>
      </c>
      <c r="D146">
        <v>144</v>
      </c>
    </row>
    <row r="147" spans="2:4" x14ac:dyDescent="0.25">
      <c r="B147" t="s">
        <v>232</v>
      </c>
      <c r="C147" t="s">
        <v>589</v>
      </c>
      <c r="D147">
        <v>145</v>
      </c>
    </row>
    <row r="148" spans="2:4" x14ac:dyDescent="0.25">
      <c r="B148" t="s">
        <v>151</v>
      </c>
      <c r="C148" t="s">
        <v>589</v>
      </c>
      <c r="D148">
        <v>146</v>
      </c>
    </row>
    <row r="149" spans="2:4" x14ac:dyDescent="0.25">
      <c r="B149" t="s">
        <v>52</v>
      </c>
      <c r="C149" t="s">
        <v>551</v>
      </c>
      <c r="D149">
        <v>147</v>
      </c>
    </row>
    <row r="150" spans="2:4" x14ac:dyDescent="0.25">
      <c r="B150" t="s">
        <v>219</v>
      </c>
      <c r="C150" t="s">
        <v>599</v>
      </c>
      <c r="D150">
        <v>148</v>
      </c>
    </row>
    <row r="151" spans="2:4" x14ac:dyDescent="0.25">
      <c r="B151" t="s">
        <v>98</v>
      </c>
      <c r="C151" t="s">
        <v>565</v>
      </c>
      <c r="D151">
        <v>149</v>
      </c>
    </row>
    <row r="152" spans="2:4" x14ac:dyDescent="0.25">
      <c r="B152" t="s">
        <v>396</v>
      </c>
      <c r="C152" t="s">
        <v>644</v>
      </c>
      <c r="D152">
        <v>150</v>
      </c>
    </row>
    <row r="153" spans="2:4" x14ac:dyDescent="0.25">
      <c r="B153" t="s">
        <v>404</v>
      </c>
      <c r="C153" t="s">
        <v>644</v>
      </c>
      <c r="D153">
        <v>151</v>
      </c>
    </row>
    <row r="154" spans="2:4" x14ac:dyDescent="0.25">
      <c r="B154" t="s">
        <v>120</v>
      </c>
      <c r="C154" t="s">
        <v>575</v>
      </c>
      <c r="D154">
        <v>152</v>
      </c>
    </row>
    <row r="155" spans="2:4" x14ac:dyDescent="0.25">
      <c r="B155" t="s">
        <v>429</v>
      </c>
      <c r="C155" t="s">
        <v>575</v>
      </c>
      <c r="D155">
        <v>153</v>
      </c>
    </row>
    <row r="156" spans="2:4" x14ac:dyDescent="0.25">
      <c r="B156" t="s">
        <v>106</v>
      </c>
      <c r="C156" t="s">
        <v>569</v>
      </c>
      <c r="D156">
        <v>154</v>
      </c>
    </row>
    <row r="157" spans="2:4" x14ac:dyDescent="0.25">
      <c r="B157" t="s">
        <v>311</v>
      </c>
      <c r="C157" t="s">
        <v>339</v>
      </c>
      <c r="D157">
        <v>155</v>
      </c>
    </row>
    <row r="158" spans="2:4" x14ac:dyDescent="0.25">
      <c r="B158" t="s">
        <v>318</v>
      </c>
      <c r="C158" t="s">
        <v>617</v>
      </c>
      <c r="D158">
        <v>156</v>
      </c>
    </row>
    <row r="159" spans="2:4" x14ac:dyDescent="0.25">
      <c r="B159" t="s">
        <v>386</v>
      </c>
      <c r="C159" t="s">
        <v>586</v>
      </c>
      <c r="D159">
        <v>157</v>
      </c>
    </row>
    <row r="160" spans="2:4" x14ac:dyDescent="0.25">
      <c r="B160" t="s">
        <v>421</v>
      </c>
      <c r="C160" t="s">
        <v>586</v>
      </c>
      <c r="D160">
        <v>158</v>
      </c>
    </row>
    <row r="161" spans="2:4" x14ac:dyDescent="0.25">
      <c r="B161" t="s">
        <v>299</v>
      </c>
      <c r="C161" t="s">
        <v>586</v>
      </c>
      <c r="D161">
        <v>159</v>
      </c>
    </row>
    <row r="162" spans="2:4" x14ac:dyDescent="0.25">
      <c r="B162" t="s">
        <v>373</v>
      </c>
      <c r="C162" t="s">
        <v>636</v>
      </c>
      <c r="D162">
        <v>160</v>
      </c>
    </row>
    <row r="163" spans="2:4" x14ac:dyDescent="0.25">
      <c r="B163" t="s">
        <v>174</v>
      </c>
      <c r="C163" t="s">
        <v>566</v>
      </c>
      <c r="D163">
        <v>161</v>
      </c>
    </row>
    <row r="164" spans="2:4" x14ac:dyDescent="0.25">
      <c r="B164" t="s">
        <v>419</v>
      </c>
      <c r="C164" t="s">
        <v>646</v>
      </c>
      <c r="D164">
        <v>162</v>
      </c>
    </row>
    <row r="165" spans="2:4" x14ac:dyDescent="0.25">
      <c r="B165" t="s">
        <v>50</v>
      </c>
      <c r="C165" t="s">
        <v>533</v>
      </c>
      <c r="D165">
        <v>163</v>
      </c>
    </row>
    <row r="166" spans="2:4" x14ac:dyDescent="0.25">
      <c r="B166" t="s">
        <v>281</v>
      </c>
      <c r="C166" t="s">
        <v>533</v>
      </c>
      <c r="D166">
        <v>164</v>
      </c>
    </row>
    <row r="167" spans="2:4" x14ac:dyDescent="0.25">
      <c r="B167" t="s">
        <v>60</v>
      </c>
      <c r="C167" t="s">
        <v>533</v>
      </c>
      <c r="D167">
        <v>165</v>
      </c>
    </row>
    <row r="168" spans="2:4" x14ac:dyDescent="0.25">
      <c r="B168" t="s">
        <v>189</v>
      </c>
      <c r="C168" t="s">
        <v>533</v>
      </c>
      <c r="D168">
        <v>166</v>
      </c>
    </row>
    <row r="169" spans="2:4" x14ac:dyDescent="0.25">
      <c r="B169" t="s">
        <v>296</v>
      </c>
      <c r="C169" t="s">
        <v>533</v>
      </c>
      <c r="D169">
        <v>167</v>
      </c>
    </row>
    <row r="170" spans="2:4" x14ac:dyDescent="0.25">
      <c r="B170" t="s">
        <v>125</v>
      </c>
      <c r="C170" t="s">
        <v>533</v>
      </c>
      <c r="D170">
        <v>168</v>
      </c>
    </row>
    <row r="171" spans="2:4" x14ac:dyDescent="0.25">
      <c r="B171" t="s">
        <v>152</v>
      </c>
      <c r="C171" t="s">
        <v>533</v>
      </c>
      <c r="D171">
        <v>169</v>
      </c>
    </row>
    <row r="172" spans="2:4" x14ac:dyDescent="0.25">
      <c r="B172" t="s">
        <v>282</v>
      </c>
      <c r="C172" t="s">
        <v>533</v>
      </c>
      <c r="D172">
        <v>170</v>
      </c>
    </row>
    <row r="173" spans="2:4" x14ac:dyDescent="0.25">
      <c r="B173" t="s">
        <v>324</v>
      </c>
      <c r="C173" t="s">
        <v>533</v>
      </c>
      <c r="D173">
        <v>171</v>
      </c>
    </row>
    <row r="174" spans="2:4" x14ac:dyDescent="0.25">
      <c r="B174" t="s">
        <v>250</v>
      </c>
      <c r="C174" t="s">
        <v>601</v>
      </c>
      <c r="D174">
        <v>172</v>
      </c>
    </row>
    <row r="175" spans="2:4" x14ac:dyDescent="0.25">
      <c r="B175" t="s">
        <v>343</v>
      </c>
      <c r="C175" t="s">
        <v>595</v>
      </c>
      <c r="D175">
        <v>173</v>
      </c>
    </row>
    <row r="176" spans="2:4" x14ac:dyDescent="0.25">
      <c r="B176" t="s">
        <v>212</v>
      </c>
      <c r="C176" t="s">
        <v>595</v>
      </c>
      <c r="D176">
        <v>174</v>
      </c>
    </row>
    <row r="177" spans="2:4" x14ac:dyDescent="0.25">
      <c r="B177" t="s">
        <v>374</v>
      </c>
      <c r="C177" t="s">
        <v>595</v>
      </c>
      <c r="D177">
        <v>175</v>
      </c>
    </row>
    <row r="178" spans="2:4" x14ac:dyDescent="0.25">
      <c r="B178" t="s">
        <v>252</v>
      </c>
      <c r="C178" t="s">
        <v>603</v>
      </c>
      <c r="D178">
        <v>176</v>
      </c>
    </row>
    <row r="179" spans="2:4" x14ac:dyDescent="0.25">
      <c r="B179" t="s">
        <v>351</v>
      </c>
      <c r="C179" t="s">
        <v>635</v>
      </c>
      <c r="D179">
        <v>177</v>
      </c>
    </row>
    <row r="180" spans="2:4" x14ac:dyDescent="0.25">
      <c r="B180" t="s">
        <v>349</v>
      </c>
      <c r="C180" t="s">
        <v>635</v>
      </c>
      <c r="D180">
        <v>178</v>
      </c>
    </row>
    <row r="181" spans="2:4" x14ac:dyDescent="0.25">
      <c r="B181" t="s">
        <v>454</v>
      </c>
      <c r="C181" t="s">
        <v>660</v>
      </c>
      <c r="D181">
        <v>179</v>
      </c>
    </row>
    <row r="182" spans="2:4" x14ac:dyDescent="0.25">
      <c r="B182" t="s">
        <v>379</v>
      </c>
      <c r="C182" t="s">
        <v>517</v>
      </c>
      <c r="D182">
        <v>180</v>
      </c>
    </row>
    <row r="183" spans="2:4" x14ac:dyDescent="0.25">
      <c r="B183" t="s">
        <v>7</v>
      </c>
      <c r="C183" t="s">
        <v>517</v>
      </c>
      <c r="D183">
        <v>181</v>
      </c>
    </row>
    <row r="184" spans="2:4" x14ac:dyDescent="0.25">
      <c r="B184" t="s">
        <v>394</v>
      </c>
      <c r="C184" t="s">
        <v>517</v>
      </c>
      <c r="D184">
        <v>182</v>
      </c>
    </row>
    <row r="185" spans="2:4" x14ac:dyDescent="0.25">
      <c r="B185" t="s">
        <v>190</v>
      </c>
      <c r="C185" t="s">
        <v>517</v>
      </c>
      <c r="D185">
        <v>183</v>
      </c>
    </row>
    <row r="186" spans="2:4" x14ac:dyDescent="0.25">
      <c r="B186" t="s">
        <v>455</v>
      </c>
      <c r="C186" t="s">
        <v>531</v>
      </c>
      <c r="D186">
        <v>184</v>
      </c>
    </row>
    <row r="187" spans="2:4" x14ac:dyDescent="0.25">
      <c r="B187" t="s">
        <v>440</v>
      </c>
      <c r="C187" t="s">
        <v>531</v>
      </c>
      <c r="D187">
        <v>185</v>
      </c>
    </row>
    <row r="188" spans="2:4" x14ac:dyDescent="0.25">
      <c r="B188" t="s">
        <v>355</v>
      </c>
      <c r="C188" t="s">
        <v>531</v>
      </c>
      <c r="D188">
        <v>186</v>
      </c>
    </row>
    <row r="189" spans="2:4" x14ac:dyDescent="0.25">
      <c r="B189" t="s">
        <v>72</v>
      </c>
      <c r="C189" t="s">
        <v>531</v>
      </c>
      <c r="D189">
        <v>187</v>
      </c>
    </row>
    <row r="190" spans="2:4" x14ac:dyDescent="0.25">
      <c r="B190" t="s">
        <v>215</v>
      </c>
      <c r="C190" t="s">
        <v>531</v>
      </c>
      <c r="D190">
        <v>188</v>
      </c>
    </row>
    <row r="191" spans="2:4" x14ac:dyDescent="0.25">
      <c r="B191" t="s">
        <v>194</v>
      </c>
      <c r="C191" t="s">
        <v>531</v>
      </c>
      <c r="D191">
        <v>189</v>
      </c>
    </row>
    <row r="192" spans="2:4" x14ac:dyDescent="0.25">
      <c r="B192" t="s">
        <v>353</v>
      </c>
      <c r="C192" t="s">
        <v>545</v>
      </c>
      <c r="D192">
        <v>190</v>
      </c>
    </row>
    <row r="193" spans="2:4" x14ac:dyDescent="0.25">
      <c r="B193" t="s">
        <v>140</v>
      </c>
      <c r="C193" t="s">
        <v>545</v>
      </c>
      <c r="D193">
        <v>191</v>
      </c>
    </row>
    <row r="194" spans="2:4" x14ac:dyDescent="0.25">
      <c r="B194" t="s">
        <v>362</v>
      </c>
      <c r="C194" t="s">
        <v>637</v>
      </c>
      <c r="D194">
        <v>192</v>
      </c>
    </row>
    <row r="195" spans="2:4" x14ac:dyDescent="0.25">
      <c r="B195" t="s">
        <v>317</v>
      </c>
      <c r="C195" t="s">
        <v>629</v>
      </c>
      <c r="D195">
        <v>193</v>
      </c>
    </row>
    <row r="196" spans="2:4" x14ac:dyDescent="0.25">
      <c r="B196" t="s">
        <v>84</v>
      </c>
      <c r="C196" t="s">
        <v>554</v>
      </c>
      <c r="D196">
        <v>194</v>
      </c>
    </row>
    <row r="197" spans="2:4" x14ac:dyDescent="0.25">
      <c r="B197" t="s">
        <v>415</v>
      </c>
      <c r="C197" t="s">
        <v>657</v>
      </c>
      <c r="D197">
        <v>195</v>
      </c>
    </row>
    <row r="198" spans="2:4" x14ac:dyDescent="0.25">
      <c r="B198" t="s">
        <v>430</v>
      </c>
      <c r="C198" t="s">
        <v>650</v>
      </c>
      <c r="D198">
        <v>196</v>
      </c>
    </row>
    <row r="199" spans="2:4" x14ac:dyDescent="0.25">
      <c r="B199" t="s">
        <v>401</v>
      </c>
      <c r="C199" t="s">
        <v>516</v>
      </c>
      <c r="D199">
        <v>197</v>
      </c>
    </row>
    <row r="200" spans="2:4" x14ac:dyDescent="0.25">
      <c r="B200" t="s">
        <v>5</v>
      </c>
      <c r="C200" t="s">
        <v>516</v>
      </c>
      <c r="D200">
        <v>198</v>
      </c>
    </row>
    <row r="201" spans="2:4" x14ac:dyDescent="0.25">
      <c r="B201" t="s">
        <v>42</v>
      </c>
      <c r="C201" t="s">
        <v>516</v>
      </c>
      <c r="D201">
        <v>199</v>
      </c>
    </row>
    <row r="202" spans="2:4" x14ac:dyDescent="0.25">
      <c r="B202" t="s">
        <v>347</v>
      </c>
      <c r="C202" t="s">
        <v>516</v>
      </c>
      <c r="D202">
        <v>200</v>
      </c>
    </row>
    <row r="203" spans="2:4" x14ac:dyDescent="0.25">
      <c r="B203" t="s">
        <v>437</v>
      </c>
      <c r="C203" t="s">
        <v>516</v>
      </c>
      <c r="D203">
        <v>201</v>
      </c>
    </row>
    <row r="204" spans="2:4" x14ac:dyDescent="0.25">
      <c r="B204" t="s">
        <v>109</v>
      </c>
      <c r="C204" t="s">
        <v>516</v>
      </c>
      <c r="D204">
        <v>202</v>
      </c>
    </row>
    <row r="205" spans="2:4" x14ac:dyDescent="0.25">
      <c r="B205" t="s">
        <v>375</v>
      </c>
      <c r="C205" t="s">
        <v>516</v>
      </c>
      <c r="D205">
        <v>203</v>
      </c>
    </row>
    <row r="206" spans="2:4" x14ac:dyDescent="0.25">
      <c r="B206" t="s">
        <v>24</v>
      </c>
      <c r="C206" t="s">
        <v>542</v>
      </c>
      <c r="D206">
        <v>204</v>
      </c>
    </row>
    <row r="207" spans="2:4" x14ac:dyDescent="0.25">
      <c r="B207" t="s">
        <v>270</v>
      </c>
      <c r="C207" t="s">
        <v>614</v>
      </c>
      <c r="D207">
        <v>205</v>
      </c>
    </row>
    <row r="208" spans="2:4" x14ac:dyDescent="0.25">
      <c r="B208" t="s">
        <v>413</v>
      </c>
      <c r="C208" t="s">
        <v>651</v>
      </c>
      <c r="D208">
        <v>206</v>
      </c>
    </row>
    <row r="209" spans="2:4" x14ac:dyDescent="0.25">
      <c r="B209" t="s">
        <v>274</v>
      </c>
      <c r="C209" t="s">
        <v>615</v>
      </c>
      <c r="D209">
        <v>207</v>
      </c>
    </row>
    <row r="210" spans="2:4" x14ac:dyDescent="0.25">
      <c r="B210" t="s">
        <v>30</v>
      </c>
      <c r="C210" t="s">
        <v>546</v>
      </c>
      <c r="D210">
        <v>208</v>
      </c>
    </row>
    <row r="211" spans="2:4" x14ac:dyDescent="0.25">
      <c r="B211" t="s">
        <v>445</v>
      </c>
      <c r="C211" t="s">
        <v>546</v>
      </c>
      <c r="D211">
        <v>209</v>
      </c>
    </row>
    <row r="212" spans="2:4" x14ac:dyDescent="0.25">
      <c r="B212" t="s">
        <v>259</v>
      </c>
      <c r="C212" t="s">
        <v>546</v>
      </c>
      <c r="D212">
        <v>210</v>
      </c>
    </row>
    <row r="213" spans="2:4" x14ac:dyDescent="0.25">
      <c r="B213" t="s">
        <v>297</v>
      </c>
      <c r="C213" t="s">
        <v>618</v>
      </c>
      <c r="D213">
        <v>211</v>
      </c>
    </row>
    <row r="214" spans="2:4" x14ac:dyDescent="0.25">
      <c r="B214" t="s">
        <v>316</v>
      </c>
      <c r="C214" t="s">
        <v>616</v>
      </c>
      <c r="D214">
        <v>212</v>
      </c>
    </row>
    <row r="215" spans="2:4" x14ac:dyDescent="0.25">
      <c r="B215" t="s">
        <v>337</v>
      </c>
      <c r="C215" t="s">
        <v>613</v>
      </c>
      <c r="D215">
        <v>213</v>
      </c>
    </row>
    <row r="216" spans="2:4" x14ac:dyDescent="0.25">
      <c r="B216" t="s">
        <v>294</v>
      </c>
      <c r="C216" t="s">
        <v>613</v>
      </c>
      <c r="D216">
        <v>214</v>
      </c>
    </row>
    <row r="217" spans="2:4" x14ac:dyDescent="0.25">
      <c r="B217" t="s">
        <v>58</v>
      </c>
      <c r="C217" t="s">
        <v>548</v>
      </c>
      <c r="D217">
        <v>215</v>
      </c>
    </row>
    <row r="218" spans="2:4" x14ac:dyDescent="0.25">
      <c r="B218" t="s">
        <v>34</v>
      </c>
      <c r="C218" t="s">
        <v>548</v>
      </c>
      <c r="D218">
        <v>216</v>
      </c>
    </row>
    <row r="219" spans="2:4" x14ac:dyDescent="0.25">
      <c r="B219" t="s">
        <v>391</v>
      </c>
      <c r="C219" t="s">
        <v>648</v>
      </c>
      <c r="D219">
        <v>217</v>
      </c>
    </row>
    <row r="220" spans="2:4" x14ac:dyDescent="0.25">
      <c r="B220" t="s">
        <v>244</v>
      </c>
      <c r="C220" t="s">
        <v>608</v>
      </c>
      <c r="D220">
        <v>218</v>
      </c>
    </row>
    <row r="221" spans="2:4" x14ac:dyDescent="0.25">
      <c r="B221" t="s">
        <v>466</v>
      </c>
      <c r="C221" t="s">
        <v>663</v>
      </c>
      <c r="D221">
        <v>219</v>
      </c>
    </row>
    <row r="222" spans="2:4" x14ac:dyDescent="0.25">
      <c r="B222" t="s">
        <v>333</v>
      </c>
      <c r="C222" t="s">
        <v>576</v>
      </c>
      <c r="D222">
        <v>220</v>
      </c>
    </row>
    <row r="223" spans="2:4" x14ac:dyDescent="0.25">
      <c r="B223" t="s">
        <v>397</v>
      </c>
      <c r="C223" t="s">
        <v>649</v>
      </c>
      <c r="D223">
        <v>221</v>
      </c>
    </row>
    <row r="224" spans="2:4" x14ac:dyDescent="0.25">
      <c r="B224" t="s">
        <v>136</v>
      </c>
      <c r="C224" t="s">
        <v>587</v>
      </c>
      <c r="D224">
        <v>222</v>
      </c>
    </row>
    <row r="225" spans="2:4" x14ac:dyDescent="0.25">
      <c r="B225" t="s">
        <v>44</v>
      </c>
      <c r="C225" t="s">
        <v>549</v>
      </c>
      <c r="D225">
        <v>223</v>
      </c>
    </row>
    <row r="226" spans="2:4" x14ac:dyDescent="0.25">
      <c r="B226" t="s">
        <v>360</v>
      </c>
      <c r="C226" t="s">
        <v>578</v>
      </c>
      <c r="D226">
        <v>224</v>
      </c>
    </row>
    <row r="227" spans="2:4" x14ac:dyDescent="0.25">
      <c r="B227" t="s">
        <v>201</v>
      </c>
      <c r="C227" t="s">
        <v>578</v>
      </c>
      <c r="D227">
        <v>225</v>
      </c>
    </row>
    <row r="228" spans="2:4" x14ac:dyDescent="0.25">
      <c r="B228" t="s">
        <v>461</v>
      </c>
      <c r="C228" t="s">
        <v>664</v>
      </c>
      <c r="D228">
        <v>226</v>
      </c>
    </row>
    <row r="229" spans="2:4" x14ac:dyDescent="0.25">
      <c r="B229" t="s">
        <v>210</v>
      </c>
      <c r="C229" t="s">
        <v>522</v>
      </c>
      <c r="D229">
        <v>227</v>
      </c>
    </row>
    <row r="230" spans="2:4" x14ac:dyDescent="0.25">
      <c r="B230" t="s">
        <v>247</v>
      </c>
      <c r="C230" t="s">
        <v>522</v>
      </c>
      <c r="D230">
        <v>228</v>
      </c>
    </row>
    <row r="231" spans="2:4" x14ac:dyDescent="0.25">
      <c r="B231" t="s">
        <v>28</v>
      </c>
      <c r="C231" t="s">
        <v>522</v>
      </c>
      <c r="D231">
        <v>229</v>
      </c>
    </row>
    <row r="232" spans="2:4" x14ac:dyDescent="0.25">
      <c r="B232" t="s">
        <v>214</v>
      </c>
      <c r="C232" t="s">
        <v>522</v>
      </c>
      <c r="D232">
        <v>230</v>
      </c>
    </row>
    <row r="233" spans="2:4" x14ac:dyDescent="0.25">
      <c r="B233" t="s">
        <v>463</v>
      </c>
      <c r="C233" t="s">
        <v>568</v>
      </c>
      <c r="D233">
        <v>231</v>
      </c>
    </row>
    <row r="234" spans="2:4" x14ac:dyDescent="0.25">
      <c r="B234" t="s">
        <v>424</v>
      </c>
      <c r="C234" t="s">
        <v>568</v>
      </c>
      <c r="D234">
        <v>232</v>
      </c>
    </row>
    <row r="235" spans="2:4" x14ac:dyDescent="0.25">
      <c r="B235" t="s">
        <v>103</v>
      </c>
      <c r="C235" t="s">
        <v>568</v>
      </c>
      <c r="D235">
        <v>233</v>
      </c>
    </row>
    <row r="236" spans="2:4" x14ac:dyDescent="0.25">
      <c r="B236" t="s">
        <v>287</v>
      </c>
      <c r="C236" t="s">
        <v>623</v>
      </c>
      <c r="D236">
        <v>234</v>
      </c>
    </row>
    <row r="237" spans="2:4" x14ac:dyDescent="0.25">
      <c r="B237" t="s">
        <v>336</v>
      </c>
      <c r="C237" t="s">
        <v>623</v>
      </c>
      <c r="D237">
        <v>235</v>
      </c>
    </row>
    <row r="238" spans="2:4" x14ac:dyDescent="0.25">
      <c r="B238" t="s">
        <v>211</v>
      </c>
      <c r="C238" t="s">
        <v>594</v>
      </c>
      <c r="D238">
        <v>236</v>
      </c>
    </row>
    <row r="239" spans="2:4" x14ac:dyDescent="0.25">
      <c r="B239" t="s">
        <v>45</v>
      </c>
      <c r="C239" t="s">
        <v>550</v>
      </c>
      <c r="D239">
        <v>237</v>
      </c>
    </row>
    <row r="240" spans="2:4" x14ac:dyDescent="0.25">
      <c r="B240" t="s">
        <v>459</v>
      </c>
      <c r="C240" t="s">
        <v>550</v>
      </c>
      <c r="D240">
        <v>238</v>
      </c>
    </row>
    <row r="241" spans="2:4" x14ac:dyDescent="0.25">
      <c r="B241" t="s">
        <v>306</v>
      </c>
      <c r="C241" t="s">
        <v>550</v>
      </c>
      <c r="D241">
        <v>239</v>
      </c>
    </row>
    <row r="242" spans="2:4" x14ac:dyDescent="0.25">
      <c r="B242" t="s">
        <v>266</v>
      </c>
      <c r="C242" t="s">
        <v>605</v>
      </c>
      <c r="D242">
        <v>240</v>
      </c>
    </row>
    <row r="243" spans="2:4" x14ac:dyDescent="0.25">
      <c r="B243" t="s">
        <v>290</v>
      </c>
      <c r="C243" t="s">
        <v>605</v>
      </c>
      <c r="D243">
        <v>241</v>
      </c>
    </row>
    <row r="244" spans="2:4" x14ac:dyDescent="0.25">
      <c r="B244" t="s">
        <v>388</v>
      </c>
      <c r="C244" t="s">
        <v>647</v>
      </c>
      <c r="D244">
        <v>242</v>
      </c>
    </row>
    <row r="245" spans="2:4" x14ac:dyDescent="0.25">
      <c r="B245" t="s">
        <v>169</v>
      </c>
      <c r="C245" t="s">
        <v>585</v>
      </c>
      <c r="D245">
        <v>243</v>
      </c>
    </row>
    <row r="246" spans="2:4" x14ac:dyDescent="0.25">
      <c r="B246" t="s">
        <v>260</v>
      </c>
      <c r="C246" t="s">
        <v>610</v>
      </c>
      <c r="D246">
        <v>244</v>
      </c>
    </row>
    <row r="247" spans="2:4" x14ac:dyDescent="0.25">
      <c r="B247" t="s">
        <v>239</v>
      </c>
      <c r="C247" t="s">
        <v>527</v>
      </c>
      <c r="D247">
        <v>245</v>
      </c>
    </row>
    <row r="248" spans="2:4" x14ac:dyDescent="0.25">
      <c r="B248" t="s">
        <v>175</v>
      </c>
      <c r="C248" t="s">
        <v>527</v>
      </c>
      <c r="D248">
        <v>246</v>
      </c>
    </row>
    <row r="249" spans="2:4" x14ac:dyDescent="0.25">
      <c r="B249" t="s">
        <v>186</v>
      </c>
      <c r="C249" t="s">
        <v>527</v>
      </c>
      <c r="D249">
        <v>247</v>
      </c>
    </row>
    <row r="250" spans="2:4" x14ac:dyDescent="0.25">
      <c r="B250" t="s">
        <v>451</v>
      </c>
      <c r="C250" t="s">
        <v>527</v>
      </c>
      <c r="D250">
        <v>248</v>
      </c>
    </row>
    <row r="251" spans="2:4" x14ac:dyDescent="0.25">
      <c r="B251" t="s">
        <v>327</v>
      </c>
      <c r="C251" t="s">
        <v>527</v>
      </c>
      <c r="D251">
        <v>249</v>
      </c>
    </row>
    <row r="252" spans="2:4" x14ac:dyDescent="0.25">
      <c r="B252" t="s">
        <v>38</v>
      </c>
      <c r="C252" t="s">
        <v>527</v>
      </c>
      <c r="D252">
        <v>250</v>
      </c>
    </row>
    <row r="253" spans="2:4" x14ac:dyDescent="0.25">
      <c r="B253" t="s">
        <v>291</v>
      </c>
      <c r="C253" t="s">
        <v>527</v>
      </c>
      <c r="D253">
        <v>251</v>
      </c>
    </row>
    <row r="254" spans="2:4" x14ac:dyDescent="0.25">
      <c r="B254" t="s">
        <v>47</v>
      </c>
      <c r="C254" t="s">
        <v>527</v>
      </c>
      <c r="D254">
        <v>252</v>
      </c>
    </row>
    <row r="255" spans="2:4" x14ac:dyDescent="0.25">
      <c r="B255" t="s">
        <v>149</v>
      </c>
      <c r="C255" t="s">
        <v>527</v>
      </c>
      <c r="D255">
        <v>253</v>
      </c>
    </row>
    <row r="256" spans="2:4" x14ac:dyDescent="0.25">
      <c r="B256" t="s">
        <v>381</v>
      </c>
      <c r="C256" t="s">
        <v>524</v>
      </c>
      <c r="D256">
        <v>254</v>
      </c>
    </row>
    <row r="257" spans="2:4" x14ac:dyDescent="0.25">
      <c r="B257" t="s">
        <v>382</v>
      </c>
      <c r="C257" t="s">
        <v>524</v>
      </c>
      <c r="D257">
        <v>255</v>
      </c>
    </row>
    <row r="258" spans="2:4" x14ac:dyDescent="0.25">
      <c r="B258" t="s">
        <v>416</v>
      </c>
      <c r="C258" t="s">
        <v>654</v>
      </c>
      <c r="D258">
        <v>256</v>
      </c>
    </row>
    <row r="259" spans="2:4" x14ac:dyDescent="0.25">
      <c r="B259" t="s">
        <v>180</v>
      </c>
      <c r="C259" t="s">
        <v>591</v>
      </c>
      <c r="D259">
        <v>257</v>
      </c>
    </row>
    <row r="260" spans="2:4" x14ac:dyDescent="0.25">
      <c r="B260" t="s">
        <v>203</v>
      </c>
      <c r="C260" t="s">
        <v>528</v>
      </c>
      <c r="D260">
        <v>258</v>
      </c>
    </row>
    <row r="261" spans="2:4" x14ac:dyDescent="0.25">
      <c r="B261" t="s">
        <v>67</v>
      </c>
      <c r="C261" t="s">
        <v>528</v>
      </c>
      <c r="D261">
        <v>259</v>
      </c>
    </row>
    <row r="262" spans="2:4" x14ac:dyDescent="0.25">
      <c r="B262" t="s">
        <v>122</v>
      </c>
      <c r="C262" t="s">
        <v>577</v>
      </c>
      <c r="D262">
        <v>260</v>
      </c>
    </row>
    <row r="263" spans="2:4" x14ac:dyDescent="0.25">
      <c r="B263" t="s">
        <v>115</v>
      </c>
      <c r="C263" t="s">
        <v>572</v>
      </c>
      <c r="D263">
        <v>261</v>
      </c>
    </row>
    <row r="264" spans="2:4" x14ac:dyDescent="0.25">
      <c r="B264" t="s">
        <v>435</v>
      </c>
      <c r="C264" t="s">
        <v>656</v>
      </c>
      <c r="D264">
        <v>262</v>
      </c>
    </row>
    <row r="265" spans="2:4" x14ac:dyDescent="0.25">
      <c r="B265" t="s">
        <v>352</v>
      </c>
      <c r="C265" t="s">
        <v>638</v>
      </c>
      <c r="D265">
        <v>263</v>
      </c>
    </row>
    <row r="266" spans="2:4" x14ac:dyDescent="0.25">
      <c r="B266" t="s">
        <v>312</v>
      </c>
      <c r="C266" t="s">
        <v>626</v>
      </c>
      <c r="D266">
        <v>264</v>
      </c>
    </row>
    <row r="267" spans="2:4" x14ac:dyDescent="0.25">
      <c r="B267" t="s">
        <v>389</v>
      </c>
      <c r="C267" t="s">
        <v>626</v>
      </c>
      <c r="D267">
        <v>265</v>
      </c>
    </row>
    <row r="268" spans="2:4" x14ac:dyDescent="0.25">
      <c r="B268" t="s">
        <v>453</v>
      </c>
      <c r="C268" t="s">
        <v>659</v>
      </c>
      <c r="D268">
        <v>266</v>
      </c>
    </row>
    <row r="269" spans="2:4" x14ac:dyDescent="0.25">
      <c r="B269" t="s">
        <v>298</v>
      </c>
      <c r="C269" t="s">
        <v>619</v>
      </c>
      <c r="D269">
        <v>267</v>
      </c>
    </row>
    <row r="270" spans="2:4" x14ac:dyDescent="0.25">
      <c r="B270" t="s">
        <v>331</v>
      </c>
      <c r="C270" t="s">
        <v>632</v>
      </c>
      <c r="D270">
        <v>268</v>
      </c>
    </row>
    <row r="271" spans="2:4" x14ac:dyDescent="0.25">
      <c r="B271" t="s">
        <v>326</v>
      </c>
      <c r="C271" t="s">
        <v>627</v>
      </c>
      <c r="D271">
        <v>269</v>
      </c>
    </row>
    <row r="272" spans="2:4" x14ac:dyDescent="0.25">
      <c r="B272" t="s">
        <v>308</v>
      </c>
      <c r="C272" t="s">
        <v>573</v>
      </c>
      <c r="D272">
        <v>270</v>
      </c>
    </row>
    <row r="273" spans="2:4" x14ac:dyDescent="0.25">
      <c r="B273" t="s">
        <v>117</v>
      </c>
      <c r="C273" t="s">
        <v>573</v>
      </c>
      <c r="D273">
        <v>271</v>
      </c>
    </row>
    <row r="274" spans="2:4" x14ac:dyDescent="0.25">
      <c r="B274" t="s">
        <v>344</v>
      </c>
      <c r="C274" t="s">
        <v>573</v>
      </c>
      <c r="D274">
        <v>272</v>
      </c>
    </row>
    <row r="275" spans="2:4" x14ac:dyDescent="0.25">
      <c r="B275" t="s">
        <v>171</v>
      </c>
      <c r="C275" t="s">
        <v>573</v>
      </c>
      <c r="D275">
        <v>273</v>
      </c>
    </row>
    <row r="276" spans="2:4" x14ac:dyDescent="0.25">
      <c r="B276" t="s">
        <v>155</v>
      </c>
      <c r="C276" t="s">
        <v>573</v>
      </c>
      <c r="D276">
        <v>274</v>
      </c>
    </row>
    <row r="277" spans="2:4" x14ac:dyDescent="0.25">
      <c r="B277" t="s">
        <v>432</v>
      </c>
      <c r="C277" t="s">
        <v>652</v>
      </c>
      <c r="D277">
        <v>275</v>
      </c>
    </row>
    <row r="278" spans="2:4" x14ac:dyDescent="0.25">
      <c r="B278" t="s">
        <v>181</v>
      </c>
      <c r="C278" t="s">
        <v>553</v>
      </c>
      <c r="D278">
        <v>276</v>
      </c>
    </row>
    <row r="279" spans="2:4" x14ac:dyDescent="0.25">
      <c r="B279" t="s">
        <v>21</v>
      </c>
      <c r="C279" t="s">
        <v>544</v>
      </c>
      <c r="D279">
        <v>277</v>
      </c>
    </row>
    <row r="280" spans="2:4" x14ac:dyDescent="0.25">
      <c r="B280" t="s">
        <v>264</v>
      </c>
      <c r="C280" t="s">
        <v>612</v>
      </c>
      <c r="D280">
        <v>278</v>
      </c>
    </row>
    <row r="281" spans="2:4" x14ac:dyDescent="0.25">
      <c r="B281" t="s">
        <v>143</v>
      </c>
      <c r="C281" t="s">
        <v>520</v>
      </c>
      <c r="D281">
        <v>279</v>
      </c>
    </row>
    <row r="282" spans="2:4" x14ac:dyDescent="0.25">
      <c r="B282" t="s">
        <v>303</v>
      </c>
      <c r="C282" t="s">
        <v>520</v>
      </c>
      <c r="D282">
        <v>280</v>
      </c>
    </row>
    <row r="283" spans="2:4" x14ac:dyDescent="0.25">
      <c r="B283" t="s">
        <v>223</v>
      </c>
      <c r="C283" t="s">
        <v>520</v>
      </c>
      <c r="D283">
        <v>281</v>
      </c>
    </row>
    <row r="284" spans="2:4" x14ac:dyDescent="0.25">
      <c r="B284" t="s">
        <v>66</v>
      </c>
      <c r="C284" t="s">
        <v>520</v>
      </c>
      <c r="D284">
        <v>282</v>
      </c>
    </row>
    <row r="285" spans="2:4" x14ac:dyDescent="0.25">
      <c r="B285" t="s">
        <v>139</v>
      </c>
      <c r="C285" t="s">
        <v>520</v>
      </c>
      <c r="D285">
        <v>283</v>
      </c>
    </row>
    <row r="286" spans="2:4" x14ac:dyDescent="0.25">
      <c r="B286" t="s">
        <v>369</v>
      </c>
      <c r="C286" t="s">
        <v>520</v>
      </c>
      <c r="D286">
        <v>284</v>
      </c>
    </row>
    <row r="287" spans="2:4" x14ac:dyDescent="0.25">
      <c r="B287" t="s">
        <v>345</v>
      </c>
      <c r="C287" t="s">
        <v>634</v>
      </c>
      <c r="D287">
        <v>285</v>
      </c>
    </row>
    <row r="288" spans="2:4" x14ac:dyDescent="0.25">
      <c r="B288" t="s">
        <v>198</v>
      </c>
      <c r="C288" t="s">
        <v>598</v>
      </c>
      <c r="D288">
        <v>286</v>
      </c>
    </row>
    <row r="289" spans="2:4" x14ac:dyDescent="0.25">
      <c r="B289" t="s">
        <v>253</v>
      </c>
      <c r="C289" t="s">
        <v>598</v>
      </c>
      <c r="D289">
        <v>287</v>
      </c>
    </row>
    <row r="290" spans="2:4" x14ac:dyDescent="0.25">
      <c r="B290" t="s">
        <v>242</v>
      </c>
      <c r="C290" t="s">
        <v>535</v>
      </c>
      <c r="D290">
        <v>288</v>
      </c>
    </row>
    <row r="291" spans="2:4" x14ac:dyDescent="0.25">
      <c r="B291" t="s">
        <v>233</v>
      </c>
      <c r="C291" t="s">
        <v>535</v>
      </c>
      <c r="D291">
        <v>289</v>
      </c>
    </row>
    <row r="292" spans="2:4" x14ac:dyDescent="0.25">
      <c r="B292" t="s">
        <v>261</v>
      </c>
      <c r="C292" t="s">
        <v>609</v>
      </c>
      <c r="D292">
        <v>290</v>
      </c>
    </row>
    <row r="293" spans="2:4" x14ac:dyDescent="0.25">
      <c r="B293" t="s">
        <v>313</v>
      </c>
      <c r="C293" t="s">
        <v>536</v>
      </c>
      <c r="D293">
        <v>291</v>
      </c>
    </row>
    <row r="294" spans="2:4" x14ac:dyDescent="0.25">
      <c r="B294" t="s">
        <v>53</v>
      </c>
      <c r="C294" t="s">
        <v>536</v>
      </c>
      <c r="D294">
        <v>292</v>
      </c>
    </row>
    <row r="295" spans="2:4" x14ac:dyDescent="0.25">
      <c r="B295" t="s">
        <v>59</v>
      </c>
      <c r="C295" t="s">
        <v>536</v>
      </c>
      <c r="D295">
        <v>293</v>
      </c>
    </row>
    <row r="296" spans="2:4" x14ac:dyDescent="0.25">
      <c r="B296" t="s">
        <v>87</v>
      </c>
      <c r="C296" t="s">
        <v>536</v>
      </c>
      <c r="D296">
        <v>294</v>
      </c>
    </row>
    <row r="297" spans="2:4" x14ac:dyDescent="0.25">
      <c r="B297" t="s">
        <v>378</v>
      </c>
      <c r="C297" t="s">
        <v>536</v>
      </c>
      <c r="D297">
        <v>295</v>
      </c>
    </row>
    <row r="298" spans="2:4" x14ac:dyDescent="0.25">
      <c r="B298" t="s">
        <v>422</v>
      </c>
      <c r="C298" t="s">
        <v>536</v>
      </c>
      <c r="D298">
        <v>296</v>
      </c>
    </row>
    <row r="299" spans="2:4" x14ac:dyDescent="0.25">
      <c r="B299" t="s">
        <v>206</v>
      </c>
      <c r="C299" t="s">
        <v>536</v>
      </c>
      <c r="D299">
        <v>297</v>
      </c>
    </row>
    <row r="300" spans="2:4" x14ac:dyDescent="0.25">
      <c r="B300" t="s">
        <v>292</v>
      </c>
      <c r="C300" t="s">
        <v>625</v>
      </c>
      <c r="D300">
        <v>298</v>
      </c>
    </row>
    <row r="301" spans="2:4" x14ac:dyDescent="0.25">
      <c r="B301" t="s">
        <v>398</v>
      </c>
      <c r="C301" t="s">
        <v>625</v>
      </c>
      <c r="D301">
        <v>299</v>
      </c>
    </row>
    <row r="302" spans="2:4" x14ac:dyDescent="0.25">
      <c r="B302" t="s">
        <v>412</v>
      </c>
      <c r="C302" t="s">
        <v>640</v>
      </c>
      <c r="D302">
        <v>300</v>
      </c>
    </row>
    <row r="303" spans="2:4" x14ac:dyDescent="0.25">
      <c r="B303" t="s">
        <v>366</v>
      </c>
      <c r="C303" t="s">
        <v>640</v>
      </c>
      <c r="D303">
        <v>301</v>
      </c>
    </row>
    <row r="304" spans="2:4" x14ac:dyDescent="0.25">
      <c r="B304" t="s">
        <v>18</v>
      </c>
      <c r="C304" t="s">
        <v>513</v>
      </c>
      <c r="D304">
        <v>302</v>
      </c>
    </row>
    <row r="305" spans="2:4" x14ac:dyDescent="0.25">
      <c r="B305" t="s">
        <v>457</v>
      </c>
      <c r="C305" t="s">
        <v>513</v>
      </c>
      <c r="D305">
        <v>303</v>
      </c>
    </row>
    <row r="306" spans="2:4" x14ac:dyDescent="0.25">
      <c r="B306" t="s">
        <v>245</v>
      </c>
      <c r="C306" t="s">
        <v>513</v>
      </c>
      <c r="D306">
        <v>304</v>
      </c>
    </row>
    <row r="307" spans="2:4" x14ac:dyDescent="0.25">
      <c r="B307" t="s">
        <v>262</v>
      </c>
      <c r="C307" t="s">
        <v>513</v>
      </c>
      <c r="D307">
        <v>305</v>
      </c>
    </row>
    <row r="308" spans="2:4" x14ac:dyDescent="0.25">
      <c r="B308" t="s">
        <v>92</v>
      </c>
      <c r="C308" t="s">
        <v>513</v>
      </c>
      <c r="D308">
        <v>306</v>
      </c>
    </row>
    <row r="309" spans="2:4" x14ac:dyDescent="0.25">
      <c r="B309" t="s">
        <v>319</v>
      </c>
      <c r="C309" t="s">
        <v>513</v>
      </c>
      <c r="D309">
        <v>307</v>
      </c>
    </row>
    <row r="310" spans="2:4" x14ac:dyDescent="0.25">
      <c r="B310" t="s">
        <v>119</v>
      </c>
      <c r="C310" t="s">
        <v>513</v>
      </c>
      <c r="D310">
        <v>308</v>
      </c>
    </row>
    <row r="311" spans="2:4" x14ac:dyDescent="0.25">
      <c r="B311" t="s">
        <v>221</v>
      </c>
      <c r="C311" t="s">
        <v>513</v>
      </c>
      <c r="D311">
        <v>309</v>
      </c>
    </row>
    <row r="312" spans="2:4" x14ac:dyDescent="0.25">
      <c r="B312" t="s">
        <v>95</v>
      </c>
      <c r="C312" t="s">
        <v>557</v>
      </c>
      <c r="D312">
        <v>310</v>
      </c>
    </row>
    <row r="313" spans="2:4" x14ac:dyDescent="0.25">
      <c r="B313" t="s">
        <v>267</v>
      </c>
      <c r="C313" t="s">
        <v>622</v>
      </c>
      <c r="D313">
        <v>311</v>
      </c>
    </row>
    <row r="314" spans="2:4" x14ac:dyDescent="0.25">
      <c r="B314" t="s">
        <v>216</v>
      </c>
      <c r="C314" t="s">
        <v>597</v>
      </c>
      <c r="D314">
        <v>312</v>
      </c>
    </row>
    <row r="315" spans="2:4" x14ac:dyDescent="0.25">
      <c r="B315" t="s">
        <v>213</v>
      </c>
      <c r="C315" t="s">
        <v>596</v>
      </c>
      <c r="D315">
        <v>313</v>
      </c>
    </row>
    <row r="316" spans="2:4" x14ac:dyDescent="0.25">
      <c r="B316" t="s">
        <v>284</v>
      </c>
      <c r="C316" t="s">
        <v>621</v>
      </c>
      <c r="D316">
        <v>314</v>
      </c>
    </row>
    <row r="317" spans="2:4" x14ac:dyDescent="0.25">
      <c r="B317" t="s">
        <v>227</v>
      </c>
      <c r="C317" t="s">
        <v>564</v>
      </c>
      <c r="D317">
        <v>315</v>
      </c>
    </row>
    <row r="318" spans="2:4" x14ac:dyDescent="0.25">
      <c r="B318" t="s">
        <v>35</v>
      </c>
      <c r="C318" t="s">
        <v>525</v>
      </c>
      <c r="D318">
        <v>316</v>
      </c>
    </row>
    <row r="319" spans="2:4" x14ac:dyDescent="0.25">
      <c r="B319" t="s">
        <v>163</v>
      </c>
      <c r="C319" t="s">
        <v>525</v>
      </c>
      <c r="D319">
        <v>317</v>
      </c>
    </row>
    <row r="320" spans="2:4" x14ac:dyDescent="0.25">
      <c r="B320" t="s">
        <v>128</v>
      </c>
      <c r="C320" t="s">
        <v>525</v>
      </c>
      <c r="D320">
        <v>318</v>
      </c>
    </row>
    <row r="321" spans="2:4" x14ac:dyDescent="0.25">
      <c r="B321" t="s">
        <v>178</v>
      </c>
      <c r="C321" t="s">
        <v>590</v>
      </c>
      <c r="D321">
        <v>319</v>
      </c>
    </row>
    <row r="322" spans="2:4" x14ac:dyDescent="0.25">
      <c r="B322" t="s">
        <v>268</v>
      </c>
      <c r="C322" t="s">
        <v>590</v>
      </c>
      <c r="D322">
        <v>320</v>
      </c>
    </row>
    <row r="323" spans="2:4" x14ac:dyDescent="0.25">
      <c r="B323" t="s">
        <v>165</v>
      </c>
      <c r="C323" t="s">
        <v>582</v>
      </c>
      <c r="D323">
        <v>321</v>
      </c>
    </row>
    <row r="324" spans="2:4" x14ac:dyDescent="0.25">
      <c r="B324" t="s">
        <v>167</v>
      </c>
      <c r="C324" t="s">
        <v>584</v>
      </c>
      <c r="D324">
        <v>322</v>
      </c>
    </row>
    <row r="325" spans="2:4" x14ac:dyDescent="0.25">
      <c r="B325" t="s">
        <v>350</v>
      </c>
      <c r="C325" t="s">
        <v>584</v>
      </c>
      <c r="D325">
        <v>323</v>
      </c>
    </row>
    <row r="326" spans="2:4" x14ac:dyDescent="0.25">
      <c r="B326" t="s">
        <v>36</v>
      </c>
      <c r="C326" t="s">
        <v>526</v>
      </c>
      <c r="D326">
        <v>324</v>
      </c>
    </row>
    <row r="327" spans="2:4" x14ac:dyDescent="0.25">
      <c r="B327" t="s">
        <v>420</v>
      </c>
      <c r="C327" t="s">
        <v>658</v>
      </c>
      <c r="D327">
        <v>325</v>
      </c>
    </row>
    <row r="328" spans="2:4" x14ac:dyDescent="0.25">
      <c r="B328" t="s">
        <v>225</v>
      </c>
      <c r="C328" t="s">
        <v>592</v>
      </c>
      <c r="D328">
        <v>326</v>
      </c>
    </row>
    <row r="329" spans="2:4" x14ac:dyDescent="0.25">
      <c r="B329" t="s">
        <v>320</v>
      </c>
      <c r="C329" t="s">
        <v>592</v>
      </c>
      <c r="D329">
        <v>327</v>
      </c>
    </row>
    <row r="330" spans="2:4" x14ac:dyDescent="0.25">
      <c r="B330" t="s">
        <v>304</v>
      </c>
      <c r="C330" t="s">
        <v>592</v>
      </c>
      <c r="D330">
        <v>328</v>
      </c>
    </row>
    <row r="331" spans="2:4" x14ac:dyDescent="0.25">
      <c r="B331" t="s">
        <v>207</v>
      </c>
      <c r="C331" t="s">
        <v>592</v>
      </c>
      <c r="D331">
        <v>329</v>
      </c>
    </row>
    <row r="332" spans="2:4" x14ac:dyDescent="0.25">
      <c r="B332" t="s">
        <v>433</v>
      </c>
      <c r="C332" t="s">
        <v>653</v>
      </c>
      <c r="D332">
        <v>330</v>
      </c>
    </row>
    <row r="333" spans="2:4" x14ac:dyDescent="0.25">
      <c r="B333" t="s">
        <v>56</v>
      </c>
      <c r="C333" t="s">
        <v>538</v>
      </c>
      <c r="D333">
        <v>331</v>
      </c>
    </row>
    <row r="334" spans="2:4" x14ac:dyDescent="0.25">
      <c r="B334" t="s">
        <v>129</v>
      </c>
      <c r="C334" t="s">
        <v>529</v>
      </c>
      <c r="D334">
        <v>332</v>
      </c>
    </row>
    <row r="335" spans="2:4" x14ac:dyDescent="0.25">
      <c r="B335" t="s">
        <v>226</v>
      </c>
      <c r="C335" t="s">
        <v>529</v>
      </c>
      <c r="D335">
        <v>333</v>
      </c>
    </row>
    <row r="336" spans="2:4" x14ac:dyDescent="0.25">
      <c r="B336" t="s">
        <v>146</v>
      </c>
      <c r="C336" t="s">
        <v>529</v>
      </c>
      <c r="D336">
        <v>334</v>
      </c>
    </row>
    <row r="337" spans="2:4" x14ac:dyDescent="0.25">
      <c r="B337" t="s">
        <v>503</v>
      </c>
      <c r="C337" t="s">
        <v>683</v>
      </c>
      <c r="D337">
        <v>335</v>
      </c>
    </row>
  </sheetData>
  <sheetProtection algorithmName="SHA-512" hashValue="misPzkQ8Xtv61sP6wz/DaRsG1uDXEbSYUNXibzunC06CvwsVdprJoet1QowRd2b/fkI6xXzA5GvQzmpyntjUGg==" saltValue="T/ef6SAQVXi9IZ+V5T2DKA==" spinCount="100000" sheet="1" selectLockedCells="1"/>
  <mergeCells count="2">
    <mergeCell ref="J1:N1"/>
    <mergeCell ref="Q1:U5"/>
  </mergeCells>
  <conditionalFormatting sqref="I4:N29">
    <cfRule type="expression" dxfId="4" priority="1">
      <formula>AND($L4="General",$N4="Yes")</formula>
    </cfRule>
    <cfRule type="expression" dxfId="3" priority="2">
      <formula>$L4="General"</formula>
    </cfRule>
  </conditionalFormatting>
  <dataValidations count="1">
    <dataValidation type="list" allowBlank="1" showInputMessage="1" showErrorMessage="1" sqref="I2" xr:uid="{CA4DF4E1-C233-44FA-9EB1-BC8ABB769084}">
      <formula1>$B$3:$B$337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D59C4-7BBD-4545-99A8-E4A57E49A5E7}">
  <dimension ref="B1:R119"/>
  <sheetViews>
    <sheetView workbookViewId="0">
      <selection activeCell="G2" sqref="G2"/>
    </sheetView>
  </sheetViews>
  <sheetFormatPr defaultRowHeight="15" x14ac:dyDescent="0.25"/>
  <cols>
    <col min="1" max="1" width="5.5703125" customWidth="1"/>
    <col min="2" max="2" width="24.85546875" hidden="1" customWidth="1"/>
    <col min="7" max="7" width="27.85546875" customWidth="1"/>
    <col min="8" max="8" width="28.7109375" customWidth="1"/>
    <col min="9" max="9" width="9.5703125" customWidth="1"/>
    <col min="10" max="10" width="11.140625" customWidth="1"/>
    <col min="11" max="11" width="14.28515625" customWidth="1"/>
    <col min="14" max="14" width="10" customWidth="1"/>
  </cols>
  <sheetData>
    <row r="1" spans="2:18" ht="30" x14ac:dyDescent="0.25">
      <c r="B1" t="s">
        <v>667</v>
      </c>
      <c r="G1" s="2" t="s">
        <v>668</v>
      </c>
      <c r="H1" s="21" t="s">
        <v>696</v>
      </c>
      <c r="I1" s="34"/>
      <c r="J1" s="34"/>
      <c r="K1" s="35"/>
      <c r="N1" s="24" t="s">
        <v>697</v>
      </c>
      <c r="O1" s="25"/>
      <c r="P1" s="25"/>
      <c r="Q1" s="25"/>
      <c r="R1" s="26"/>
    </row>
    <row r="2" spans="2:18" ht="15" customHeight="1" x14ac:dyDescent="0.25">
      <c r="G2" s="16" t="s">
        <v>54</v>
      </c>
      <c r="H2" s="11"/>
      <c r="I2" s="14"/>
      <c r="J2" s="14"/>
      <c r="K2" s="15"/>
      <c r="N2" s="27"/>
      <c r="O2" s="28"/>
      <c r="P2" s="28"/>
      <c r="Q2" s="28"/>
      <c r="R2" s="29"/>
    </row>
    <row r="3" spans="2:18" ht="30.75" customHeight="1" x14ac:dyDescent="0.25">
      <c r="B3" t="s">
        <v>23</v>
      </c>
      <c r="G3" s="17" t="s">
        <v>699</v>
      </c>
      <c r="H3" s="10" t="s">
        <v>669</v>
      </c>
      <c r="I3" s="10" t="s">
        <v>670</v>
      </c>
      <c r="J3" s="9" t="s">
        <v>493</v>
      </c>
      <c r="K3" s="9" t="s">
        <v>671</v>
      </c>
      <c r="N3" s="27"/>
      <c r="O3" s="30"/>
      <c r="P3" s="30"/>
      <c r="Q3" s="30"/>
      <c r="R3" s="29"/>
    </row>
    <row r="4" spans="2:18" ht="15.75" thickBot="1" x14ac:dyDescent="0.3">
      <c r="B4" t="s">
        <v>700</v>
      </c>
      <c r="G4" s="4" cm="1">
        <f t="array" ref="G4">IFERROR(INDEX(Data!B:B,SMALL(Data!P:P,ROW(B1))),"")</f>
        <v>30075</v>
      </c>
      <c r="H4" s="5" t="str" cm="1">
        <f t="array" ref="H4">IFERROR(INDEX(Data!C:C,SMALL(Data!P:P,ROW(B1))),"")</f>
        <v>Melba Jean Crouch</v>
      </c>
      <c r="I4" s="5" t="str" cm="1">
        <f t="array" ref="I4">IFERROR(INDEX(Data!A:A,SMALL(Data!P:P,ROW(B1))),"")</f>
        <v>Primary</v>
      </c>
      <c r="J4" s="5" t="str" cm="1">
        <f t="array" ref="J4">IFERROR(INDEX(Data!F:F,SMALL(Data!P:P,ROW(B1))),"")</f>
        <v>Republican</v>
      </c>
      <c r="K4" s="5" t="str" cm="1">
        <f t="array" ref="K4">IFERROR(INDEX(Data!N:N,SMALL(Data!P:P,ROW(B1))),"")</f>
        <v>No</v>
      </c>
      <c r="N4" s="27"/>
      <c r="O4" s="30"/>
      <c r="P4" s="30"/>
      <c r="Q4" s="30"/>
      <c r="R4" s="29"/>
    </row>
    <row r="5" spans="2:18" ht="15.75" thickBot="1" x14ac:dyDescent="0.3">
      <c r="B5" t="s">
        <v>701</v>
      </c>
      <c r="G5" s="6" cm="1">
        <f t="array" ref="G5">IFERROR(INDEX(Data!B:B,SMALL(Data!P:P,ROW(B3))),"")</f>
        <v>30075</v>
      </c>
      <c r="H5" s="7" t="str" cm="1">
        <f t="array" ref="H5">IFERROR(INDEX(Data!C:C,SMALL(Data!P:P,ROW(B3))),"")</f>
        <v>Linda Young</v>
      </c>
      <c r="I5" s="7" t="str" cm="1">
        <f t="array" ref="I5">IFERROR(INDEX(Data!A:A,SMALL(Data!P:P,ROW(B3))),"")</f>
        <v>Primary</v>
      </c>
      <c r="J5" s="7" t="str" cm="1">
        <f t="array" ref="J5">IFERROR(INDEX(Data!F:F,SMALL(Data!P:P,ROW(B3))),"")</f>
        <v>Republican</v>
      </c>
      <c r="K5" s="7" t="str" cm="1">
        <f t="array" ref="K5">IFERROR(INDEX(Data!N:N,SMALL(Data!P:P,ROW(B3))),"")</f>
        <v>Yes</v>
      </c>
      <c r="N5" s="31"/>
      <c r="O5" s="32"/>
      <c r="P5" s="32"/>
      <c r="Q5" s="32"/>
      <c r="R5" s="33"/>
    </row>
    <row r="6" spans="2:18" ht="15.75" thickBot="1" x14ac:dyDescent="0.3">
      <c r="B6" t="s">
        <v>702</v>
      </c>
      <c r="G6" s="6" cm="1">
        <f t="array" ref="G6">IFERROR(INDEX(Data!B:B,SMALL(Data!P:P,ROW(B4))),"")</f>
        <v>30168</v>
      </c>
      <c r="H6" s="7" t="str" cm="1">
        <f t="array" ref="H6">IFERROR(INDEX(Data!C:C,SMALL(Data!P:P,ROW(B4))),"")</f>
        <v>Ben E. Ford</v>
      </c>
      <c r="I6" s="7" t="str" cm="1">
        <f t="array" ref="I6">IFERROR(INDEX(Data!A:A,SMALL(Data!P:P,ROW(B4))),"")</f>
        <v>General</v>
      </c>
      <c r="J6" s="7" t="str" cm="1">
        <f t="array" ref="J6">IFERROR(INDEX(Data!F:F,SMALL(Data!P:P,ROW(B4))),"")</f>
        <v>Democratic</v>
      </c>
      <c r="K6" s="7" t="str" cm="1">
        <f t="array" ref="K6">IFERROR(INDEX(Data!N:N,SMALL(Data!P:P,ROW(B4))),"")</f>
        <v>No</v>
      </c>
    </row>
    <row r="7" spans="2:18" ht="15.75" thickBot="1" x14ac:dyDescent="0.3">
      <c r="B7" t="s">
        <v>703</v>
      </c>
      <c r="G7" s="6" cm="1">
        <f t="array" ref="G7">IFERROR(INDEX(Data!B:B,SMALL(Data!P:P,ROW(B5))),"")</f>
        <v>30168</v>
      </c>
      <c r="H7" s="7" t="str" cm="1">
        <f t="array" ref="H7">IFERROR(INDEX(Data!C:C,SMALL(Data!P:P,ROW(B5))),"")</f>
        <v>Linda Young</v>
      </c>
      <c r="I7" s="7" t="str" cm="1">
        <f t="array" ref="I7">IFERROR(INDEX(Data!A:A,SMALL(Data!P:P,ROW(B5))),"")</f>
        <v>General</v>
      </c>
      <c r="J7" s="7" t="str" cm="1">
        <f t="array" ref="J7">IFERROR(INDEX(Data!F:F,SMALL(Data!P:P,ROW(B5))),"")</f>
        <v>Republican</v>
      </c>
      <c r="K7" s="7" t="str" cm="1">
        <f t="array" ref="K7">IFERROR(INDEX(Data!N:N,SMALL(Data!P:P,ROW(B5))),"")</f>
        <v>Yes</v>
      </c>
    </row>
    <row r="8" spans="2:18" ht="15.75" thickBot="1" x14ac:dyDescent="0.3">
      <c r="B8" t="s">
        <v>1</v>
      </c>
      <c r="G8" s="6" cm="1">
        <f t="array" ref="G8">IFERROR(INDEX(Data!B:B,SMALL(Data!P:P,ROW(B6))),"")</f>
        <v>31538</v>
      </c>
      <c r="H8" s="7" t="str" cm="1">
        <f t="array" ref="H8">IFERROR(INDEX(Data!C:C,SMALL(Data!P:P,ROW(B6))),"")</f>
        <v>Phyllis Stephens</v>
      </c>
      <c r="I8" s="7" t="str" cm="1">
        <f t="array" ref="I8">IFERROR(INDEX(Data!A:A,SMALL(Data!P:P,ROW(B6))),"")</f>
        <v>Primary</v>
      </c>
      <c r="J8" s="7" t="str" cm="1">
        <f t="array" ref="J8">IFERROR(INDEX(Data!F:F,SMALL(Data!P:P,ROW(B6))),"")</f>
        <v>Republican</v>
      </c>
      <c r="K8" s="7" t="str" cm="1">
        <f t="array" ref="K8">IFERROR(INDEX(Data!N:N,SMALL(Data!P:P,ROW(B6))),"")</f>
        <v>Yes</v>
      </c>
    </row>
    <row r="9" spans="2:18" ht="15.75" thickBot="1" x14ac:dyDescent="0.3">
      <c r="B9" t="s">
        <v>68</v>
      </c>
      <c r="G9" s="6" cm="1">
        <f t="array" ref="G9">IFERROR(INDEX(Data!B:B,SMALL(Data!P:P,ROW(B7))),"")</f>
        <v>31538</v>
      </c>
      <c r="H9" s="7" t="str" cm="1">
        <f t="array" ref="H9">IFERROR(INDEX(Data!C:C,SMALL(Data!P:P,ROW(B7))),"")</f>
        <v>Linda Young</v>
      </c>
      <c r="I9" s="7" t="str" cm="1">
        <f t="array" ref="I9">IFERROR(INDEX(Data!A:A,SMALL(Data!P:P,ROW(B7))),"")</f>
        <v>Primary</v>
      </c>
      <c r="J9" s="7" t="str" cm="1">
        <f t="array" ref="J9">IFERROR(INDEX(Data!F:F,SMALL(Data!P:P,ROW(B7))),"")</f>
        <v>Republican</v>
      </c>
      <c r="K9" s="7" t="str" cm="1">
        <f t="array" ref="K9">IFERROR(INDEX(Data!N:N,SMALL(Data!P:P,ROW(B7))),"")</f>
        <v>No</v>
      </c>
    </row>
    <row r="10" spans="2:18" ht="15.75" thickBot="1" x14ac:dyDescent="0.3">
      <c r="B10" t="s">
        <v>41</v>
      </c>
      <c r="G10" s="6" cm="1">
        <f t="array" ref="G10">IFERROR(INDEX(Data!B:B,SMALL(Data!P:P,ROW(B8))),"")</f>
        <v>31631</v>
      </c>
      <c r="H10" s="7" t="str" cm="1">
        <f t="array" ref="H10">IFERROR(INDEX(Data!C:C,SMALL(Data!P:P,ROW(B8))),"")</f>
        <v>Porter Cleston Brannum</v>
      </c>
      <c r="I10" s="7" t="str" cm="1">
        <f t="array" ref="I10">IFERROR(INDEX(Data!A:A,SMALL(Data!P:P,ROW(B8))),"")</f>
        <v>General</v>
      </c>
      <c r="J10" s="7" t="str" cm="1">
        <f t="array" ref="J10">IFERROR(INDEX(Data!F:F,SMALL(Data!P:P,ROW(B8))),"")</f>
        <v>Democratic</v>
      </c>
      <c r="K10" s="7" t="str" cm="1">
        <f t="array" ref="K10">IFERROR(INDEX(Data!N:N,SMALL(Data!P:P,ROW(B8))),"")</f>
        <v>No</v>
      </c>
    </row>
    <row r="11" spans="2:18" ht="15.75" thickBot="1" x14ac:dyDescent="0.3">
      <c r="B11" t="s">
        <v>46</v>
      </c>
      <c r="G11" s="6" cm="1">
        <f t="array" ref="G11">IFERROR(INDEX(Data!B:B,SMALL(Data!P:P,ROW(B9))),"")</f>
        <v>31631</v>
      </c>
      <c r="H11" s="7" t="str" cm="1">
        <f t="array" ref="H11">IFERROR(INDEX(Data!C:C,SMALL(Data!P:P,ROW(B9))),"")</f>
        <v>Phyllis Stephens</v>
      </c>
      <c r="I11" s="7" t="str" cm="1">
        <f t="array" ref="I11">IFERROR(INDEX(Data!A:A,SMALL(Data!P:P,ROW(B9))),"")</f>
        <v>General</v>
      </c>
      <c r="J11" s="7" t="str" cm="1">
        <f t="array" ref="J11">IFERROR(INDEX(Data!F:F,SMALL(Data!P:P,ROW(B9))),"")</f>
        <v>Republican</v>
      </c>
      <c r="K11" s="7" t="str" cm="1">
        <f t="array" ref="K11">IFERROR(INDEX(Data!N:N,SMALL(Data!P:P,ROW(B9))),"")</f>
        <v>Yes</v>
      </c>
    </row>
    <row r="12" spans="2:18" ht="15.75" thickBot="1" x14ac:dyDescent="0.3">
      <c r="B12" t="s">
        <v>49</v>
      </c>
      <c r="G12" s="6" cm="1">
        <f t="array" ref="G12">IFERROR(INDEX(Data!B:B,SMALL(Data!P:P,ROW(B10))),"")</f>
        <v>32994</v>
      </c>
      <c r="H12" s="7" t="str" cm="1">
        <f t="array" ref="H12">IFERROR(INDEX(Data!C:C,SMALL(Data!P:P,ROW(B10))),"")</f>
        <v>Dale Keisling</v>
      </c>
      <c r="I12" s="7" t="str" cm="1">
        <f t="array" ref="I12">IFERROR(INDEX(Data!A:A,SMALL(Data!P:P,ROW(B10))),"")</f>
        <v>Primary</v>
      </c>
      <c r="J12" s="7" t="str" cm="1">
        <f t="array" ref="J12">IFERROR(INDEX(Data!F:F,SMALL(Data!P:P,ROW(B10))),"")</f>
        <v>Republican</v>
      </c>
      <c r="K12" s="7" t="str" cm="1">
        <f t="array" ref="K12">IFERROR(INDEX(Data!N:N,SMALL(Data!P:P,ROW(B10))),"")</f>
        <v>No</v>
      </c>
    </row>
    <row r="13" spans="2:18" ht="15.75" thickBot="1" x14ac:dyDescent="0.3">
      <c r="B13" t="s">
        <v>51</v>
      </c>
      <c r="G13" s="6" cm="1">
        <f t="array" ref="G13">IFERROR(INDEX(Data!B:B,SMALL(Data!P:P,ROW(B11))),"")</f>
        <v>32994</v>
      </c>
      <c r="H13" s="7" t="str" cm="1">
        <f t="array" ref="H13">IFERROR(INDEX(Data!C:C,SMALL(Data!P:P,ROW(B11))),"")</f>
        <v>Georgia Reynolds</v>
      </c>
      <c r="I13" s="7" t="str" cm="1">
        <f t="array" ref="I13">IFERROR(INDEX(Data!A:A,SMALL(Data!P:P,ROW(B11))),"")</f>
        <v>Primary</v>
      </c>
      <c r="J13" s="7" t="str" cm="1">
        <f t="array" ref="J13">IFERROR(INDEX(Data!F:F,SMALL(Data!P:P,ROW(B11))),"")</f>
        <v>Republican</v>
      </c>
      <c r="K13" s="7" t="str" cm="1">
        <f t="array" ref="K13">IFERROR(INDEX(Data!N:N,SMALL(Data!P:P,ROW(B11))),"")</f>
        <v>No</v>
      </c>
    </row>
    <row r="14" spans="2:18" ht="15.75" thickBot="1" x14ac:dyDescent="0.3">
      <c r="B14" t="s">
        <v>54</v>
      </c>
      <c r="G14" s="6" cm="1">
        <f t="array" ref="G14">IFERROR(INDEX(Data!B:B,SMALL(Data!P:P,ROW(B12))),"")</f>
        <v>32994</v>
      </c>
      <c r="H14" s="7" t="str" cm="1">
        <f t="array" ref="H14">IFERROR(INDEX(Data!C:C,SMALL(Data!P:P,ROW(B12))),"")</f>
        <v>Phyllis Stephens</v>
      </c>
      <c r="I14" s="7" t="str" cm="1">
        <f t="array" ref="I14">IFERROR(INDEX(Data!A:A,SMALL(Data!P:P,ROW(B12))),"")</f>
        <v>Primary</v>
      </c>
      <c r="J14" s="7" t="str" cm="1">
        <f t="array" ref="J14">IFERROR(INDEX(Data!F:F,SMALL(Data!P:P,ROW(B12))),"")</f>
        <v>Republican</v>
      </c>
      <c r="K14" s="7" t="str" cm="1">
        <f t="array" ref="K14">IFERROR(INDEX(Data!N:N,SMALL(Data!P:P,ROW(B12))),"")</f>
        <v>Yes</v>
      </c>
    </row>
    <row r="15" spans="2:18" ht="15.75" thickBot="1" x14ac:dyDescent="0.3">
      <c r="B15" t="s">
        <v>114</v>
      </c>
      <c r="G15" s="6" cm="1">
        <f t="array" ref="G15">IFERROR(INDEX(Data!B:B,SMALL(Data!P:P,ROW(B13))),"")</f>
        <v>33087</v>
      </c>
      <c r="H15" s="7" t="str" cm="1">
        <f t="array" ref="H15">IFERROR(INDEX(Data!C:C,SMALL(Data!P:P,ROW(B13))),"")</f>
        <v>Juanita Lee</v>
      </c>
      <c r="I15" s="7" t="str" cm="1">
        <f t="array" ref="I15">IFERROR(INDEX(Data!A:A,SMALL(Data!P:P,ROW(B13))),"")</f>
        <v>General</v>
      </c>
      <c r="J15" s="7" t="str" cm="1">
        <f t="array" ref="J15">IFERROR(INDEX(Data!F:F,SMALL(Data!P:P,ROW(B13))),"")</f>
        <v>Democratic</v>
      </c>
      <c r="K15" s="7" t="str" cm="1">
        <f t="array" ref="K15">IFERROR(INDEX(Data!N:N,SMALL(Data!P:P,ROW(B13))),"")</f>
        <v>No</v>
      </c>
    </row>
    <row r="16" spans="2:18" ht="15.75" thickBot="1" x14ac:dyDescent="0.3">
      <c r="B16" t="s">
        <v>4</v>
      </c>
      <c r="G16" s="6" cm="1">
        <f t="array" ref="G16">IFERROR(INDEX(Data!B:B,SMALL(Data!P:P,ROW(B14))),"")</f>
        <v>33087</v>
      </c>
      <c r="H16" s="7" t="str" cm="1">
        <f t="array" ref="H16">IFERROR(INDEX(Data!C:C,SMALL(Data!P:P,ROW(B14))),"")</f>
        <v>Phyllis Stephens</v>
      </c>
      <c r="I16" s="7" t="str" cm="1">
        <f t="array" ref="I16">IFERROR(INDEX(Data!A:A,SMALL(Data!P:P,ROW(B14))),"")</f>
        <v>General</v>
      </c>
      <c r="J16" s="7" t="str" cm="1">
        <f t="array" ref="J16">IFERROR(INDEX(Data!F:F,SMALL(Data!P:P,ROW(B14))),"")</f>
        <v>Republican</v>
      </c>
      <c r="K16" s="7" t="str" cm="1">
        <f t="array" ref="K16">IFERROR(INDEX(Data!N:N,SMALL(Data!P:P,ROW(B14))),"")</f>
        <v>Yes</v>
      </c>
    </row>
    <row r="17" spans="2:11" ht="15.75" thickBot="1" x14ac:dyDescent="0.3">
      <c r="B17" t="s">
        <v>704</v>
      </c>
      <c r="G17" s="6" cm="1">
        <f t="array" ref="G17">IFERROR(INDEX(Data!B:B,SMALL(Data!P:P,ROW(B15))),"")</f>
        <v>34457</v>
      </c>
      <c r="H17" s="7" t="str" cm="1">
        <f t="array" ref="H17">IFERROR(INDEX(Data!C:C,SMALL(Data!P:P,ROW(B15))),"")</f>
        <v>Phyllis Stephens</v>
      </c>
      <c r="I17" s="7" t="str" cm="1">
        <f t="array" ref="I17">IFERROR(INDEX(Data!A:A,SMALL(Data!P:P,ROW(B15))),"")</f>
        <v>Primary</v>
      </c>
      <c r="J17" s="7" t="str" cm="1">
        <f t="array" ref="J17">IFERROR(INDEX(Data!F:F,SMALL(Data!P:P,ROW(B15))),"")</f>
        <v>Republican</v>
      </c>
      <c r="K17" s="7" t="str" cm="1">
        <f t="array" ref="K17">IFERROR(INDEX(Data!N:N,SMALL(Data!P:P,ROW(B15))),"")</f>
        <v>Yes</v>
      </c>
    </row>
    <row r="18" spans="2:11" ht="15.75" thickBot="1" x14ac:dyDescent="0.3">
      <c r="B18" t="s">
        <v>705</v>
      </c>
      <c r="G18" s="6" cm="1">
        <f t="array" ref="G18">IFERROR(INDEX(Data!B:B,SMALL(Data!P:P,ROW(B16))),"")</f>
        <v>34550</v>
      </c>
      <c r="H18" s="7" t="str" cm="1">
        <f t="array" ref="H18">IFERROR(INDEX(Data!C:C,SMALL(Data!P:P,ROW(B16))),"")</f>
        <v>Phyllis Stephens</v>
      </c>
      <c r="I18" s="7" t="str" cm="1">
        <f t="array" ref="I18">IFERROR(INDEX(Data!A:A,SMALL(Data!P:P,ROW(B16))),"")</f>
        <v>General</v>
      </c>
      <c r="J18" s="7" t="str" cm="1">
        <f t="array" ref="J18">IFERROR(INDEX(Data!F:F,SMALL(Data!P:P,ROW(B16))),"")</f>
        <v>Republican</v>
      </c>
      <c r="K18" s="7" t="str" cm="1">
        <f t="array" ref="K18">IFERROR(INDEX(Data!N:N,SMALL(Data!P:P,ROW(B16))),"")</f>
        <v>Yes</v>
      </c>
    </row>
    <row r="19" spans="2:11" ht="15.75" thickBot="1" x14ac:dyDescent="0.3">
      <c r="B19" t="s">
        <v>706</v>
      </c>
      <c r="G19" s="6" cm="1">
        <f t="array" ref="G19">IFERROR(INDEX(Data!B:B,SMALL(Data!P:P,ROW(B17))),"")</f>
        <v>35920</v>
      </c>
      <c r="H19" s="7" t="str" cm="1">
        <f t="array" ref="H19">IFERROR(INDEX(Data!C:C,SMALL(Data!P:P,ROW(B17))),"")</f>
        <v>Phyllis (Dowdy) Stephens</v>
      </c>
      <c r="I19" s="7" t="str" cm="1">
        <f t="array" ref="I19">IFERROR(INDEX(Data!A:A,SMALL(Data!P:P,ROW(B17))),"")</f>
        <v>Primary</v>
      </c>
      <c r="J19" s="7" t="str" cm="1">
        <f t="array" ref="J19">IFERROR(INDEX(Data!F:F,SMALL(Data!P:P,ROW(B17))),"")</f>
        <v>Republican</v>
      </c>
      <c r="K19" s="7" t="str" cm="1">
        <f t="array" ref="K19">IFERROR(INDEX(Data!N:N,SMALL(Data!P:P,ROW(B17))),"")</f>
        <v>Yes</v>
      </c>
    </row>
    <row r="20" spans="2:11" ht="15.75" thickBot="1" x14ac:dyDescent="0.3">
      <c r="B20" t="s">
        <v>707</v>
      </c>
      <c r="G20" s="6" cm="1">
        <f t="array" ref="G20">IFERROR(INDEX(Data!B:B,SMALL(Data!P:P,ROW(B18))),"")</f>
        <v>36013</v>
      </c>
      <c r="H20" s="7" t="str" cm="1">
        <f t="array" ref="H20">IFERROR(INDEX(Data!C:C,SMALL(Data!P:P,ROW(B18))),"")</f>
        <v>Phyllis (Dowdy) Stephens</v>
      </c>
      <c r="I20" s="7" t="str" cm="1">
        <f t="array" ref="I20">IFERROR(INDEX(Data!A:A,SMALL(Data!P:P,ROW(B18))),"")</f>
        <v>General</v>
      </c>
      <c r="J20" s="7" t="str" cm="1">
        <f t="array" ref="J20">IFERROR(INDEX(Data!F:F,SMALL(Data!P:P,ROW(B18))),"")</f>
        <v>Republican</v>
      </c>
      <c r="K20" s="7" t="str" cm="1">
        <f t="array" ref="K20">IFERROR(INDEX(Data!N:N,SMALL(Data!P:P,ROW(B18))),"")</f>
        <v>Yes</v>
      </c>
    </row>
    <row r="21" spans="2:11" ht="15.75" thickBot="1" x14ac:dyDescent="0.3">
      <c r="B21" t="s">
        <v>708</v>
      </c>
      <c r="G21" s="6" cm="1">
        <f t="array" ref="G21">IFERROR(INDEX(Data!B:B,SMALL(Data!P:P,ROW(B19))),"")</f>
        <v>37383</v>
      </c>
      <c r="H21" s="7" t="str" cm="1">
        <f t="array" ref="H21">IFERROR(INDEX(Data!C:C,SMALL(Data!P:P,ROW(B19))),"")</f>
        <v>Billy K. Robbins</v>
      </c>
      <c r="I21" s="7" t="str" cm="1">
        <f t="array" ref="I21">IFERROR(INDEX(Data!A:A,SMALL(Data!P:P,ROW(B19))),"")</f>
        <v>Primary</v>
      </c>
      <c r="J21" s="7" t="str" cm="1">
        <f t="array" ref="J21">IFERROR(INDEX(Data!F:F,SMALL(Data!P:P,ROW(B19))),"")</f>
        <v>Republican</v>
      </c>
      <c r="K21" s="7" t="str" cm="1">
        <f t="array" ref="K21">IFERROR(INDEX(Data!N:N,SMALL(Data!P:P,ROW(B19))),"")</f>
        <v>No</v>
      </c>
    </row>
    <row r="22" spans="2:11" ht="15.75" thickBot="1" x14ac:dyDescent="0.3">
      <c r="B22" t="s">
        <v>9</v>
      </c>
      <c r="G22" s="6" cm="1">
        <f t="array" ref="G22">IFERROR(INDEX(Data!B:B,SMALL(Data!P:P,ROW(B20))),"")</f>
        <v>37383</v>
      </c>
      <c r="H22" s="7" t="str" cm="1">
        <f t="array" ref="H22">IFERROR(INDEX(Data!C:C,SMALL(Data!P:P,ROW(B20))),"")</f>
        <v>Phyllis "Dowdy" Whitt</v>
      </c>
      <c r="I22" s="7" t="str" cm="1">
        <f t="array" ref="I22">IFERROR(INDEX(Data!A:A,SMALL(Data!P:P,ROW(B20))),"")</f>
        <v>Primary</v>
      </c>
      <c r="J22" s="7" t="str" cm="1">
        <f t="array" ref="J22">IFERROR(INDEX(Data!F:F,SMALL(Data!P:P,ROW(B20))),"")</f>
        <v>Republican</v>
      </c>
      <c r="K22" s="7" t="str" cm="1">
        <f t="array" ref="K22">IFERROR(INDEX(Data!N:N,SMALL(Data!P:P,ROW(B20))),"")</f>
        <v>Yes</v>
      </c>
    </row>
    <row r="23" spans="2:11" ht="15.75" thickBot="1" x14ac:dyDescent="0.3">
      <c r="B23" t="s">
        <v>709</v>
      </c>
      <c r="G23" s="6" cm="1">
        <f t="array" ref="G23">IFERROR(INDEX(Data!B:B,SMALL(Data!P:P,ROW(B21))),"")</f>
        <v>37469</v>
      </c>
      <c r="H23" s="7" t="str" cm="1">
        <f t="array" ref="H23">IFERROR(INDEX(Data!C:C,SMALL(Data!P:P,ROW(B21))),"")</f>
        <v>Phyllis Ford</v>
      </c>
      <c r="I23" s="7" t="str" cm="1">
        <f t="array" ref="I23">IFERROR(INDEX(Data!A:A,SMALL(Data!P:P,ROW(B21))),"")</f>
        <v>General</v>
      </c>
      <c r="J23" s="7" t="str" cm="1">
        <f t="array" ref="J23">IFERROR(INDEX(Data!F:F,SMALL(Data!P:P,ROW(B21))),"")</f>
        <v>Democratic</v>
      </c>
      <c r="K23" s="7" t="str" cm="1">
        <f t="array" ref="K23">IFERROR(INDEX(Data!N:N,SMALL(Data!P:P,ROW(B21))),"")</f>
        <v>Yes</v>
      </c>
    </row>
    <row r="24" spans="2:11" ht="15.75" thickBot="1" x14ac:dyDescent="0.3">
      <c r="B24" t="s">
        <v>156</v>
      </c>
      <c r="G24" s="6" cm="1">
        <f t="array" ref="G24">IFERROR(INDEX(Data!B:B,SMALL(Data!P:P,ROW(B22))),"")</f>
        <v>37469</v>
      </c>
      <c r="H24" s="7" t="str" cm="1">
        <f t="array" ref="H24">IFERROR(INDEX(Data!C:C,SMALL(Data!P:P,ROW(B22))),"")</f>
        <v>Phyllis "Dowdy" Whitt</v>
      </c>
      <c r="I24" s="7" t="str" cm="1">
        <f t="array" ref="I24">IFERROR(INDEX(Data!A:A,SMALL(Data!P:P,ROW(B22))),"")</f>
        <v>General</v>
      </c>
      <c r="J24" s="7" t="str" cm="1">
        <f t="array" ref="J24">IFERROR(INDEX(Data!F:F,SMALL(Data!P:P,ROW(B22))),"")</f>
        <v>Republican</v>
      </c>
      <c r="K24" s="7" t="str" cm="1">
        <f t="array" ref="K24">IFERROR(INDEX(Data!N:N,SMALL(Data!P:P,ROW(B22))),"")</f>
        <v>No</v>
      </c>
    </row>
    <row r="25" spans="2:11" ht="15.75" thickBot="1" x14ac:dyDescent="0.3">
      <c r="G25" s="6" cm="1">
        <f t="array" ref="G25">IFERROR(INDEX(Data!B:B,SMALL(Data!P:P,ROW(B23))),"")</f>
        <v>38839</v>
      </c>
      <c r="H25" s="7" t="str" cm="1">
        <f t="array" ref="H25">IFERROR(INDEX(Data!C:C,SMALL(Data!P:P,ROW(B23))),"")</f>
        <v>Doug Scroggins</v>
      </c>
      <c r="I25" s="7" t="str" cm="1">
        <f t="array" ref="I25">IFERROR(INDEX(Data!A:A,SMALL(Data!P:P,ROW(B23))),"")</f>
        <v>Primary</v>
      </c>
      <c r="J25" s="7" t="str" cm="1">
        <f t="array" ref="J25">IFERROR(INDEX(Data!F:F,SMALL(Data!P:P,ROW(B23))),"")</f>
        <v>Republican</v>
      </c>
      <c r="K25" s="7" t="str" cm="1">
        <f t="array" ref="K25">IFERROR(INDEX(Data!N:N,SMALL(Data!P:P,ROW(B23))),"")</f>
        <v>Yes</v>
      </c>
    </row>
    <row r="26" spans="2:11" ht="15.75" thickBot="1" x14ac:dyDescent="0.3">
      <c r="G26" s="6" cm="1">
        <f t="array" ref="G26">IFERROR(INDEX(Data!B:B,SMALL(Data!P:P,ROW(B24))),"")</f>
        <v>38932</v>
      </c>
      <c r="H26" s="7" t="str" cm="1">
        <f t="array" ref="H26">IFERROR(INDEX(Data!C:C,SMALL(Data!P:P,ROW(B24))),"")</f>
        <v>Phyllis Ford</v>
      </c>
      <c r="I26" s="7" t="str" cm="1">
        <f t="array" ref="I26">IFERROR(INDEX(Data!A:A,SMALL(Data!P:P,ROW(B24))),"")</f>
        <v>General</v>
      </c>
      <c r="J26" s="7" t="str" cm="1">
        <f t="array" ref="J26">IFERROR(INDEX(Data!F:F,SMALL(Data!P:P,ROW(B24))),"")</f>
        <v>Democratic</v>
      </c>
      <c r="K26" s="7" t="str" cm="1">
        <f t="array" ref="K26">IFERROR(INDEX(Data!N:N,SMALL(Data!P:P,ROW(B24))),"")</f>
        <v>Yes</v>
      </c>
    </row>
    <row r="27" spans="2:11" ht="15.75" thickBot="1" x14ac:dyDescent="0.3">
      <c r="G27" s="6" cm="1">
        <f t="array" ref="G27">IFERROR(INDEX(Data!B:B,SMALL(Data!P:P,ROW(B25))),"")</f>
        <v>38932</v>
      </c>
      <c r="H27" s="7" t="str" cm="1">
        <f t="array" ref="H27">IFERROR(INDEX(Data!C:C,SMALL(Data!P:P,ROW(B25))),"")</f>
        <v>Doug Scroggins</v>
      </c>
      <c r="I27" s="7" t="str" cm="1">
        <f t="array" ref="I27">IFERROR(INDEX(Data!A:A,SMALL(Data!P:P,ROW(B25))),"")</f>
        <v>General</v>
      </c>
      <c r="J27" s="7" t="str" cm="1">
        <f t="array" ref="J27">IFERROR(INDEX(Data!F:F,SMALL(Data!P:P,ROW(B25))),"")</f>
        <v>Republican</v>
      </c>
      <c r="K27" s="7" t="str" cm="1">
        <f t="array" ref="K27">IFERROR(INDEX(Data!N:N,SMALL(Data!P:P,ROW(B25))),"")</f>
        <v>No</v>
      </c>
    </row>
    <row r="28" spans="2:11" ht="15.75" thickBot="1" x14ac:dyDescent="0.3">
      <c r="G28" s="6" cm="1">
        <f t="array" ref="G28">IFERROR(INDEX(Data!B:B,SMALL(Data!P:P,ROW(B26))),"")</f>
        <v>39756</v>
      </c>
      <c r="H28" s="7" t="str" cm="1">
        <f t="array" ref="H28">IFERROR(INDEX(Data!C:C,SMALL(Data!P:P,ROW(B26))),"")</f>
        <v>Frankie Beason</v>
      </c>
      <c r="I28" s="7" t="str" cm="1">
        <f t="array" ref="I28">IFERROR(INDEX(Data!A:A,SMALL(Data!P:P,ROW(B26))),"")</f>
        <v>General</v>
      </c>
      <c r="J28" s="7" t="str" cm="1">
        <f t="array" ref="J28">IFERROR(INDEX(Data!F:F,SMALL(Data!P:P,ROW(B26))),"")</f>
        <v>Republican</v>
      </c>
      <c r="K28" s="7" t="str" cm="1">
        <f t="array" ref="K28">IFERROR(INDEX(Data!N:N,SMALL(Data!P:P,ROW(B26))),"")</f>
        <v>No</v>
      </c>
    </row>
    <row r="29" spans="2:11" ht="15.75" thickBot="1" x14ac:dyDescent="0.3">
      <c r="G29" s="6" cm="1">
        <f t="array" ref="G29">IFERROR(INDEX(Data!B:B,SMALL(Data!P:P,ROW(B27))),"")</f>
        <v>39756</v>
      </c>
      <c r="H29" s="7" t="str" cm="1">
        <f t="array" ref="H29">IFERROR(INDEX(Data!C:C,SMALL(Data!P:P,ROW(B27))),"")</f>
        <v>Sherry "Dianne" Farmer</v>
      </c>
      <c r="I29" s="7" t="str" cm="1">
        <f t="array" ref="I29">IFERROR(INDEX(Data!A:A,SMALL(Data!P:P,ROW(B27))),"")</f>
        <v>General</v>
      </c>
      <c r="J29" s="7" t="str" cm="1">
        <f t="array" ref="J29">IFERROR(INDEX(Data!F:F,SMALL(Data!P:P,ROW(B27))),"")</f>
        <v>Independent</v>
      </c>
      <c r="K29" s="7" t="str" cm="1">
        <f t="array" ref="K29">IFERROR(INDEX(Data!N:N,SMALL(Data!P:P,ROW(B27))),"")</f>
        <v>No</v>
      </c>
    </row>
    <row r="30" spans="2:11" ht="15.75" thickBot="1" x14ac:dyDescent="0.3">
      <c r="G30" s="6" cm="1">
        <f t="array" ref="G30">IFERROR(INDEX(Data!B:B,SMALL(Data!P:P,ROW(B28))),"")</f>
        <v>39756</v>
      </c>
      <c r="H30" s="7" t="str" cm="1">
        <f t="array" ref="H30">IFERROR(INDEX(Data!C:C,SMALL(Data!P:P,ROW(B28))),"")</f>
        <v>Jeff Ford</v>
      </c>
      <c r="I30" s="7" t="str" cm="1">
        <f t="array" ref="I30">IFERROR(INDEX(Data!A:A,SMALL(Data!P:P,ROW(B28))),"")</f>
        <v>General</v>
      </c>
      <c r="J30" s="7" t="str" cm="1">
        <f t="array" ref="J30">IFERROR(INDEX(Data!F:F,SMALL(Data!P:P,ROW(B28))),"")</f>
        <v>Democratic</v>
      </c>
      <c r="K30" s="7" t="str" cm="1">
        <f t="array" ref="K30">IFERROR(INDEX(Data!N:N,SMALL(Data!P:P,ROW(B28))),"")</f>
        <v>Yes</v>
      </c>
    </row>
    <row r="31" spans="2:11" ht="15.75" thickBot="1" x14ac:dyDescent="0.3">
      <c r="G31" s="6" cm="1">
        <f t="array" ref="G31">IFERROR(INDEX(Data!B:B,SMALL(Data!P:P,ROW(B29))),"")</f>
        <v>39756</v>
      </c>
      <c r="H31" s="7" t="str" cm="1">
        <f t="array" ref="H31">IFERROR(INDEX(Data!C:C,SMALL(Data!P:P,ROW(B29))),"")</f>
        <v>Bill Logan</v>
      </c>
      <c r="I31" s="7" t="str" cm="1">
        <f t="array" ref="I31">IFERROR(INDEX(Data!A:A,SMALL(Data!P:P,ROW(B29))),"")</f>
        <v>General</v>
      </c>
      <c r="J31" s="7" t="str" cm="1">
        <f t="array" ref="J31">IFERROR(INDEX(Data!F:F,SMALL(Data!P:P,ROW(B29))),"")</f>
        <v>Independent</v>
      </c>
      <c r="K31" s="7" t="str" cm="1">
        <f t="array" ref="K31">IFERROR(INDEX(Data!N:N,SMALL(Data!P:P,ROW(B29))),"")</f>
        <v>No</v>
      </c>
    </row>
    <row r="32" spans="2:11" ht="15.75" thickBot="1" x14ac:dyDescent="0.3">
      <c r="G32" s="6" cm="1">
        <f t="array" ref="G32">IFERROR(INDEX(Data!B:B,SMALL(Data!P:P,ROW(B30))),"")</f>
        <v>39756</v>
      </c>
      <c r="H32" s="7" t="str" cm="1">
        <f t="array" ref="H32">IFERROR(INDEX(Data!C:C,SMALL(Data!P:P,ROW(B30))),"")</f>
        <v>Joey Rhule</v>
      </c>
      <c r="I32" s="7" t="str" cm="1">
        <f t="array" ref="I32">IFERROR(INDEX(Data!A:A,SMALL(Data!P:P,ROW(B30))),"")</f>
        <v>General</v>
      </c>
      <c r="J32" s="7" t="str" cm="1">
        <f t="array" ref="J32">IFERROR(INDEX(Data!F:F,SMALL(Data!P:P,ROW(B30))),"")</f>
        <v>Independent</v>
      </c>
      <c r="K32" s="7" t="str" cm="1">
        <f t="array" ref="K32">IFERROR(INDEX(Data!N:N,SMALL(Data!P:P,ROW(B30))),"")</f>
        <v>No</v>
      </c>
    </row>
    <row r="33" spans="7:11" ht="15.75" thickBot="1" x14ac:dyDescent="0.3">
      <c r="G33" s="6" cm="1">
        <f t="array" ref="G33">IFERROR(INDEX(Data!B:B,SMALL(Data!P:P,ROW(B31))),"")</f>
        <v>39756</v>
      </c>
      <c r="H33" s="7" t="str" cm="1">
        <f t="array" ref="H33">IFERROR(INDEX(Data!C:C,SMALL(Data!P:P,ROW(B31))),"")</f>
        <v>Jimmy Ray Sells</v>
      </c>
      <c r="I33" s="7" t="str" cm="1">
        <f t="array" ref="I33">IFERROR(INDEX(Data!A:A,SMALL(Data!P:P,ROW(B31))),"")</f>
        <v>General</v>
      </c>
      <c r="J33" s="7" t="str" cm="1">
        <f t="array" ref="J33">IFERROR(INDEX(Data!F:F,SMALL(Data!P:P,ROW(B31))),"")</f>
        <v>Independent</v>
      </c>
      <c r="K33" s="7" t="str" cm="1">
        <f t="array" ref="K33">IFERROR(INDEX(Data!N:N,SMALL(Data!P:P,ROW(B31))),"")</f>
        <v>No</v>
      </c>
    </row>
    <row r="34" spans="7:11" ht="15.75" thickBot="1" x14ac:dyDescent="0.3">
      <c r="G34" s="6" cm="1">
        <f t="array" ref="G34">IFERROR(INDEX(Data!B:B,SMALL(Data!P:P,ROW(B32))),"")</f>
        <v>39756</v>
      </c>
      <c r="H34" s="7" t="str" cm="1">
        <f t="array" ref="H34">IFERROR(INDEX(Data!C:C,SMALL(Data!P:P,ROW(B32))),"")</f>
        <v>Lynne Smoody</v>
      </c>
      <c r="I34" s="7" t="str" cm="1">
        <f t="array" ref="I34">IFERROR(INDEX(Data!A:A,SMALL(Data!P:P,ROW(B32))),"")</f>
        <v>General</v>
      </c>
      <c r="J34" s="7" t="str" cm="1">
        <f t="array" ref="J34">IFERROR(INDEX(Data!F:F,SMALL(Data!P:P,ROW(B32))),"")</f>
        <v>Independent</v>
      </c>
      <c r="K34" s="7" t="str" cm="1">
        <f t="array" ref="K34">IFERROR(INDEX(Data!N:N,SMALL(Data!P:P,ROW(B32))),"")</f>
        <v>No</v>
      </c>
    </row>
    <row r="35" spans="7:11" ht="15.75" thickBot="1" x14ac:dyDescent="0.3">
      <c r="G35" s="6" cm="1">
        <f t="array" ref="G35">IFERROR(INDEX(Data!B:B,SMALL(Data!P:P,ROW(B33))),"")</f>
        <v>40302</v>
      </c>
      <c r="H35" s="7" t="str" cm="1">
        <f t="array" ref="H35">IFERROR(INDEX(Data!C:C,SMALL(Data!P:P,ROW(B33))),"")</f>
        <v>Frankie Beason</v>
      </c>
      <c r="I35" s="7" t="str" cm="1">
        <f t="array" ref="I35">IFERROR(INDEX(Data!A:A,SMALL(Data!P:P,ROW(B33))),"")</f>
        <v>Primary</v>
      </c>
      <c r="J35" s="7" t="str" cm="1">
        <f t="array" ref="J35">IFERROR(INDEX(Data!F:F,SMALL(Data!P:P,ROW(B33))),"")</f>
        <v>Republican</v>
      </c>
      <c r="K35" s="7" t="str" cm="1">
        <f t="array" ref="K35">IFERROR(INDEX(Data!N:N,SMALL(Data!P:P,ROW(B33))),"")</f>
        <v>No</v>
      </c>
    </row>
    <row r="36" spans="7:11" ht="15.75" thickBot="1" x14ac:dyDescent="0.3">
      <c r="G36" s="6" cm="1">
        <f t="array" ref="G36">IFERROR(INDEX(Data!B:B,SMALL(Data!P:P,ROW(B34))),"")</f>
        <v>40302</v>
      </c>
      <c r="H36" s="7" t="str" cm="1">
        <f t="array" ref="H36">IFERROR(INDEX(Data!C:C,SMALL(Data!P:P,ROW(B34))),"")</f>
        <v>Letha (Mullins) McCurdy</v>
      </c>
      <c r="I36" s="7" t="str" cm="1">
        <f t="array" ref="I36">IFERROR(INDEX(Data!A:A,SMALL(Data!P:P,ROW(B34))),"")</f>
        <v>Primary</v>
      </c>
      <c r="J36" s="7" t="str" cm="1">
        <f t="array" ref="J36">IFERROR(INDEX(Data!F:F,SMALL(Data!P:P,ROW(B34))),"")</f>
        <v>Republican</v>
      </c>
      <c r="K36" s="7" t="str" cm="1">
        <f t="array" ref="K36">IFERROR(INDEX(Data!N:N,SMALL(Data!P:P,ROW(B34))),"")</f>
        <v>Yes</v>
      </c>
    </row>
    <row r="37" spans="7:11" ht="15.75" thickBot="1" x14ac:dyDescent="0.3">
      <c r="G37" s="6" cm="1">
        <f t="array" ref="G37">IFERROR(INDEX(Data!B:B,SMALL(Data!P:P,ROW(B35))),"")</f>
        <v>40302</v>
      </c>
      <c r="H37" s="7" t="str" cm="1">
        <f t="array" ref="H37">IFERROR(INDEX(Data!C:C,SMALL(Data!P:P,ROW(B35))),"")</f>
        <v>Billy K. Robbins</v>
      </c>
      <c r="I37" s="7" t="str" cm="1">
        <f t="array" ref="I37">IFERROR(INDEX(Data!A:A,SMALL(Data!P:P,ROW(B35))),"")</f>
        <v>Primary</v>
      </c>
      <c r="J37" s="7" t="str" cm="1">
        <f t="array" ref="J37">IFERROR(INDEX(Data!F:F,SMALL(Data!P:P,ROW(B35))),"")</f>
        <v>Republican</v>
      </c>
      <c r="K37" s="7" t="str" cm="1">
        <f t="array" ref="K37">IFERROR(INDEX(Data!N:N,SMALL(Data!P:P,ROW(B35))),"")</f>
        <v>No</v>
      </c>
    </row>
    <row r="38" spans="7:11" ht="15.75" thickBot="1" x14ac:dyDescent="0.3">
      <c r="G38" s="6" cm="1">
        <f t="array" ref="G38">IFERROR(INDEX(Data!B:B,SMALL(Data!P:P,ROW(B36))),"")</f>
        <v>40302</v>
      </c>
      <c r="H38" s="7" t="str" cm="1">
        <f t="array" ref="H38">IFERROR(INDEX(Data!C:C,SMALL(Data!P:P,ROW(B36))),"")</f>
        <v>Doug Scroggins</v>
      </c>
      <c r="I38" s="7" t="str" cm="1">
        <f t="array" ref="I38">IFERROR(INDEX(Data!A:A,SMALL(Data!P:P,ROW(B36))),"")</f>
        <v>Primary</v>
      </c>
      <c r="J38" s="7" t="str" cm="1">
        <f t="array" ref="J38">IFERROR(INDEX(Data!F:F,SMALL(Data!P:P,ROW(B36))),"")</f>
        <v>Republican</v>
      </c>
      <c r="K38" s="7" t="str" cm="1">
        <f t="array" ref="K38">IFERROR(INDEX(Data!N:N,SMALL(Data!P:P,ROW(B36))),"")</f>
        <v>No</v>
      </c>
    </row>
    <row r="39" spans="7:11" ht="15.75" thickBot="1" x14ac:dyDescent="0.3">
      <c r="G39" s="6" cm="1">
        <f t="array" ref="G39">IFERROR(INDEX(Data!B:B,SMALL(Data!P:P,ROW(B37))),"")</f>
        <v>40302</v>
      </c>
      <c r="H39" s="7" t="str" cm="1">
        <f t="array" ref="H39">IFERROR(INDEX(Data!C:C,SMALL(Data!P:P,ROW(B37))),"")</f>
        <v>Alice Storie</v>
      </c>
      <c r="I39" s="7" t="str" cm="1">
        <f t="array" ref="I39">IFERROR(INDEX(Data!A:A,SMALL(Data!P:P,ROW(B37))),"")</f>
        <v>Primary</v>
      </c>
      <c r="J39" s="7" t="str" cm="1">
        <f t="array" ref="J39">IFERROR(INDEX(Data!F:F,SMALL(Data!P:P,ROW(B37))),"")</f>
        <v>Republican</v>
      </c>
      <c r="K39" s="7" t="str" cm="1">
        <f t="array" ref="K39">IFERROR(INDEX(Data!N:N,SMALL(Data!P:P,ROW(B37))),"")</f>
        <v>No</v>
      </c>
    </row>
    <row r="40" spans="7:11" ht="15.75" thickBot="1" x14ac:dyDescent="0.3">
      <c r="G40" s="6" cm="1">
        <f t="array" ref="G40">IFERROR(INDEX(Data!B:B,SMALL(Data!P:P,ROW(B38))),"")</f>
        <v>40395</v>
      </c>
      <c r="H40" s="7" t="str" cm="1">
        <f t="array" ref="H40">IFERROR(INDEX(Data!C:C,SMALL(Data!P:P,ROW(B38))),"")</f>
        <v>James R. "Jim Bob" Beaty</v>
      </c>
      <c r="I40" s="7" t="str" cm="1">
        <f t="array" ref="I40">IFERROR(INDEX(Data!A:A,SMALL(Data!P:P,ROW(B38))),"")</f>
        <v>General</v>
      </c>
      <c r="J40" s="7" t="str" cm="1">
        <f t="array" ref="J40">IFERROR(INDEX(Data!F:F,SMALL(Data!P:P,ROW(B38))),"")</f>
        <v>Democratic</v>
      </c>
      <c r="K40" s="7" t="str" cm="1">
        <f t="array" ref="K40">IFERROR(INDEX(Data!N:N,SMALL(Data!P:P,ROW(B38))),"")</f>
        <v>No</v>
      </c>
    </row>
    <row r="41" spans="7:11" ht="15.75" thickBot="1" x14ac:dyDescent="0.3">
      <c r="G41" s="6" cm="1">
        <f t="array" ref="G41">IFERROR(INDEX(Data!B:B,SMALL(Data!P:P,ROW(B39))),"")</f>
        <v>40395</v>
      </c>
      <c r="H41" s="7" t="str" cm="1">
        <f t="array" ref="H41">IFERROR(INDEX(Data!C:C,SMALL(Data!P:P,ROW(B39))),"")</f>
        <v>Letha (Mullins) McCurdy</v>
      </c>
      <c r="I41" s="7" t="str" cm="1">
        <f t="array" ref="I41">IFERROR(INDEX(Data!A:A,SMALL(Data!P:P,ROW(B39))),"")</f>
        <v>General</v>
      </c>
      <c r="J41" s="7" t="str" cm="1">
        <f t="array" ref="J41">IFERROR(INDEX(Data!F:F,SMALL(Data!P:P,ROW(B39))),"")</f>
        <v>Republican</v>
      </c>
      <c r="K41" s="7" t="str" cm="1">
        <f t="array" ref="K41">IFERROR(INDEX(Data!N:N,SMALL(Data!P:P,ROW(B39))),"")</f>
        <v>Yes</v>
      </c>
    </row>
    <row r="42" spans="7:11" ht="15.75" thickBot="1" x14ac:dyDescent="0.3">
      <c r="G42" s="6" cm="1">
        <f t="array" ref="G42">IFERROR(INDEX(Data!B:B,SMALL(Data!P:P,ROW(B40))),"")</f>
        <v>41765</v>
      </c>
      <c r="H42" s="7" t="str" cm="1">
        <f t="array" ref="H42">IFERROR(INDEX(Data!C:C,SMALL(Data!P:P,ROW(B40))),"")</f>
        <v>David Clark</v>
      </c>
      <c r="I42" s="7" t="str" cm="1">
        <f t="array" ref="I42">IFERROR(INDEX(Data!A:A,SMALL(Data!P:P,ROW(B40))),"")</f>
        <v>Primary</v>
      </c>
      <c r="J42" s="7" t="str" cm="1">
        <f t="array" ref="J42">IFERROR(INDEX(Data!F:F,SMALL(Data!P:P,ROW(B40))),"")</f>
        <v>Republican</v>
      </c>
      <c r="K42" s="7" t="str" cm="1">
        <f t="array" ref="K42">IFERROR(INDEX(Data!N:N,SMALL(Data!P:P,ROW(B40))),"")</f>
        <v>No</v>
      </c>
    </row>
    <row r="43" spans="7:11" ht="15.75" thickBot="1" x14ac:dyDescent="0.3">
      <c r="G43" s="6" cm="1">
        <f t="array" ref="G43">IFERROR(INDEX(Data!B:B,SMALL(Data!P:P,ROW(B41))),"")</f>
        <v>41765</v>
      </c>
      <c r="H43" s="7" t="str" cm="1">
        <f t="array" ref="H43">IFERROR(INDEX(Data!C:C,SMALL(Data!P:P,ROW(B41))),"")</f>
        <v>Letha (Mullins) McCurdy</v>
      </c>
      <c r="I43" s="7" t="str" cm="1">
        <f t="array" ref="I43">IFERROR(INDEX(Data!A:A,SMALL(Data!P:P,ROW(B41))),"")</f>
        <v>Primary</v>
      </c>
      <c r="J43" s="7" t="str" cm="1">
        <f t="array" ref="J43">IFERROR(INDEX(Data!F:F,SMALL(Data!P:P,ROW(B41))),"")</f>
        <v>Republican</v>
      </c>
      <c r="K43" s="7" t="str" cm="1">
        <f t="array" ref="K43">IFERROR(INDEX(Data!N:N,SMALL(Data!P:P,ROW(B41))),"")</f>
        <v>Yes</v>
      </c>
    </row>
    <row r="44" spans="7:11" ht="15.75" thickBot="1" x14ac:dyDescent="0.3">
      <c r="G44" s="6" cm="1">
        <f t="array" ref="G44">IFERROR(INDEX(Data!B:B,SMALL(Data!P:P,ROW(B42))),"")</f>
        <v>41858</v>
      </c>
      <c r="H44" s="7" t="str" cm="1">
        <f t="array" ref="H44">IFERROR(INDEX(Data!C:C,SMALL(Data!P:P,ROW(B42))),"")</f>
        <v>Letha (Mullins) McCurdy</v>
      </c>
      <c r="I44" s="7" t="str" cm="1">
        <f t="array" ref="I44">IFERROR(INDEX(Data!A:A,SMALL(Data!P:P,ROW(B42))),"")</f>
        <v>General</v>
      </c>
      <c r="J44" s="7" t="str" cm="1">
        <f t="array" ref="J44">IFERROR(INDEX(Data!F:F,SMALL(Data!P:P,ROW(B42))),"")</f>
        <v>Republican</v>
      </c>
      <c r="K44" s="7" t="str" cm="1">
        <f t="array" ref="K44">IFERROR(INDEX(Data!N:N,SMALL(Data!P:P,ROW(B42))),"")</f>
        <v>Yes</v>
      </c>
    </row>
    <row r="45" spans="7:11" ht="15.75" thickBot="1" x14ac:dyDescent="0.3">
      <c r="G45" s="6" cm="1">
        <f t="array" ref="G45">IFERROR(INDEX(Data!B:B,SMALL(Data!P:P,ROW(B43))),"")</f>
        <v>43221</v>
      </c>
      <c r="H45" s="7" t="str" cm="1">
        <f t="array" ref="H45">IFERROR(INDEX(Data!C:C,SMALL(Data!P:P,ROW(B43))),"")</f>
        <v>Letha Mullins McCurdy</v>
      </c>
      <c r="I45" s="7" t="str" cm="1">
        <f t="array" ref="I45">IFERROR(INDEX(Data!A:A,SMALL(Data!P:P,ROW(B43))),"")</f>
        <v>Primary</v>
      </c>
      <c r="J45" s="7" t="str" cm="1">
        <f t="array" ref="J45">IFERROR(INDEX(Data!F:F,SMALL(Data!P:P,ROW(B43))),"")</f>
        <v>Republican</v>
      </c>
      <c r="K45" s="7" t="str" cm="1">
        <f t="array" ref="K45">IFERROR(INDEX(Data!N:N,SMALL(Data!P:P,ROW(B43))),"")</f>
        <v>Yes</v>
      </c>
    </row>
    <row r="46" spans="7:11" ht="15.75" thickBot="1" x14ac:dyDescent="0.3">
      <c r="G46" s="6" cm="1">
        <f t="array" ref="G46">IFERROR(INDEX(Data!B:B,SMALL(Data!P:P,ROW(B44))),"")</f>
        <v>43314</v>
      </c>
      <c r="H46" s="7" t="str" cm="1">
        <f t="array" ref="H46">IFERROR(INDEX(Data!C:C,SMALL(Data!P:P,ROW(B44))),"")</f>
        <v>Letha Mullins McCurdy</v>
      </c>
      <c r="I46" s="7" t="str" cm="1">
        <f t="array" ref="I46">IFERROR(INDEX(Data!A:A,SMALL(Data!P:P,ROW(B44))),"")</f>
        <v>General</v>
      </c>
      <c r="J46" s="7" t="str" cm="1">
        <f t="array" ref="J46">IFERROR(INDEX(Data!F:F,SMALL(Data!P:P,ROW(B44))),"")</f>
        <v>Republican</v>
      </c>
      <c r="K46" s="7" t="str" cm="1">
        <f t="array" ref="K46">IFERROR(INDEX(Data!N:N,SMALL(Data!P:P,ROW(B44))),"")</f>
        <v>Yes</v>
      </c>
    </row>
    <row r="47" spans="7:11" ht="15.75" thickBot="1" x14ac:dyDescent="0.3">
      <c r="G47" s="6" cm="1">
        <f t="array" ref="G47">IFERROR(INDEX(Data!B:B,SMALL(Data!P:P,ROW(B45))),"")</f>
        <v>43314</v>
      </c>
      <c r="H47" s="7" t="str" cm="1">
        <f t="array" ref="H47">IFERROR(INDEX(Data!C:C,SMALL(Data!P:P,ROW(B45))),"")</f>
        <v>Randy Pryor</v>
      </c>
      <c r="I47" s="7" t="str" cm="1">
        <f t="array" ref="I47">IFERROR(INDEX(Data!A:A,SMALL(Data!P:P,ROW(B45))),"")</f>
        <v>General</v>
      </c>
      <c r="J47" s="7" t="str" cm="1">
        <f t="array" ref="J47">IFERROR(INDEX(Data!F:F,SMALL(Data!P:P,ROW(B45))),"")</f>
        <v>Democratic</v>
      </c>
      <c r="K47" s="7" t="str" cm="1">
        <f t="array" ref="K47">IFERROR(INDEX(Data!N:N,SMALL(Data!P:P,ROW(B45))),"")</f>
        <v>No</v>
      </c>
    </row>
    <row r="48" spans="7:11" ht="15.75" thickBot="1" x14ac:dyDescent="0.3">
      <c r="G48" s="6" cm="1">
        <f t="array" ref="G48">IFERROR(INDEX(Data!B:B,SMALL(Data!P:P,ROW(B46))),"")</f>
        <v>44684</v>
      </c>
      <c r="H48" s="7" t="str" cm="1">
        <f t="array" ref="H48">IFERROR(INDEX(Data!C:C,SMALL(Data!P:P,ROW(B46))),"")</f>
        <v>Letha Mullins McCurdy</v>
      </c>
      <c r="I48" s="7" t="str" cm="1">
        <f t="array" ref="I48">IFERROR(INDEX(Data!A:A,SMALL(Data!P:P,ROW(B46))),"")</f>
        <v>Primary</v>
      </c>
      <c r="J48" s="7" t="str" cm="1">
        <f t="array" ref="J48">IFERROR(INDEX(Data!F:F,SMALL(Data!P:P,ROW(B46))),"")</f>
        <v>Republican</v>
      </c>
      <c r="K48" s="7" t="str" cm="1">
        <f t="array" ref="K48">IFERROR(INDEX(Data!N:N,SMALL(Data!P:P,ROW(B46))),"")</f>
        <v>Yes</v>
      </c>
    </row>
    <row r="49" spans="7:11" ht="15.75" thickBot="1" x14ac:dyDescent="0.3">
      <c r="G49" s="6" cm="1">
        <f t="array" ref="G49">IFERROR(INDEX(Data!B:B,SMALL(Data!P:P,ROW(B47))),"")</f>
        <v>44777</v>
      </c>
      <c r="H49" s="7" t="str" cm="1">
        <f t="array" ref="H49">IFERROR(INDEX(Data!C:C,SMALL(Data!P:P,ROW(B47))),"")</f>
        <v>Letha Mullins McCurdy</v>
      </c>
      <c r="I49" s="7" t="str" cm="1">
        <f t="array" ref="I49">IFERROR(INDEX(Data!A:A,SMALL(Data!P:P,ROW(B47))),"")</f>
        <v>General</v>
      </c>
      <c r="J49" s="7" t="str" cm="1">
        <f t="array" ref="J49">IFERROR(INDEX(Data!F:F,SMALL(Data!P:P,ROW(B47))),"")</f>
        <v>Republican</v>
      </c>
      <c r="K49" s="7" t="str" cm="1">
        <f t="array" ref="K49">IFERROR(INDEX(Data!N:N,SMALL(Data!P:P,ROW(B47))),"")</f>
        <v>Yes</v>
      </c>
    </row>
    <row r="50" spans="7:11" ht="15.75" thickBot="1" x14ac:dyDescent="0.3">
      <c r="G50" s="6" cm="1">
        <f t="array" ref="G50">IFERROR(INDEX(Data!B:B,SMALL(Data!P:P,ROW(B48))),"")</f>
        <v>46147</v>
      </c>
      <c r="H50" s="7" t="str" cm="1">
        <f t="array" ref="H50">IFERROR(INDEX(Data!C:C,SMALL(Data!P:P,ROW(B48))),"")</f>
        <v>Aimee (King) Clayborn</v>
      </c>
      <c r="I50" s="7" t="str" cm="1">
        <f t="array" ref="I50">IFERROR(INDEX(Data!A:A,SMALL(Data!P:P,ROW(B48))),"")</f>
        <v>Primary</v>
      </c>
      <c r="J50" s="7" t="str" cm="1">
        <f t="array" ref="J50">IFERROR(INDEX(Data!F:F,SMALL(Data!P:P,ROW(B48))),"")</f>
        <v>Republican</v>
      </c>
      <c r="K50" s="7" t="str" cm="1">
        <f t="array" ref="K50">IFERROR(INDEX(Data!N:N,SMALL(Data!P:P,ROW(B48))),"")</f>
        <v>Yes</v>
      </c>
    </row>
    <row r="51" spans="7:11" ht="15.75" thickBot="1" x14ac:dyDescent="0.3">
      <c r="G51" s="6" cm="1">
        <f t="array" ref="G51">IFERROR(INDEX(Data!B:B,SMALL(Data!P:P,ROW(B49))),"")</f>
        <v>46147</v>
      </c>
      <c r="H51" s="7" t="str" cm="1">
        <f t="array" ref="H51">IFERROR(INDEX(Data!C:C,SMALL(Data!P:P,ROW(B49))),"")</f>
        <v>Letha (Mullins) McCurdy</v>
      </c>
      <c r="I51" s="7" t="str" cm="1">
        <f t="array" ref="I51">IFERROR(INDEX(Data!A:A,SMALL(Data!P:P,ROW(B49))),"")</f>
        <v>Primary</v>
      </c>
      <c r="J51" s="7" t="str" cm="1">
        <f t="array" ref="J51">IFERROR(INDEX(Data!F:F,SMALL(Data!P:P,ROW(B49))),"")</f>
        <v>Republican</v>
      </c>
      <c r="K51" s="7" t="str" cm="1">
        <f t="array" ref="K51">IFERROR(INDEX(Data!N:N,SMALL(Data!P:P,ROW(B49))),"")</f>
        <v>No</v>
      </c>
    </row>
    <row r="52" spans="7:11" ht="15.75" thickBot="1" x14ac:dyDescent="0.3">
      <c r="G52" s="6" cm="1">
        <f t="array" ref="G52">IFERROR(INDEX(Data!B:B,SMALL(Data!P:P,ROW(B50))),"")</f>
        <v>46240</v>
      </c>
      <c r="H52" s="7" t="str" cm="1">
        <f t="array" ref="H52">IFERROR(INDEX(Data!C:C,SMALL(Data!P:P,ROW(B50))),"")</f>
        <v>Aimee (King) Clayborn</v>
      </c>
      <c r="I52" s="7" t="str" cm="1">
        <f t="array" ref="I52">IFERROR(INDEX(Data!A:A,SMALL(Data!P:P,ROW(B50))),"")</f>
        <v>General</v>
      </c>
      <c r="J52" s="7" t="str" cm="1">
        <f t="array" ref="J52">IFERROR(INDEX(Data!F:F,SMALL(Data!P:P,ROW(B50))),"")</f>
        <v>Republican</v>
      </c>
      <c r="K52" s="7" t="str" cm="1">
        <f t="array" ref="K52">IFERROR(INDEX(Data!N:N,SMALL(Data!P:P,ROW(B50))),"")</f>
        <v>Yes</v>
      </c>
    </row>
    <row r="53" spans="7:11" ht="15.75" thickBot="1" x14ac:dyDescent="0.3">
      <c r="G53" s="6" t="str" cm="1">
        <f t="array" ref="G53">IFERROR(INDEX(Data!B:B,SMALL(Data!P:P,ROW(B51))),"")</f>
        <v/>
      </c>
      <c r="H53" s="7" t="str" cm="1">
        <f t="array" ref="H53">IFERROR(INDEX(Data!C:C,SMALL(Data!P:P,ROW(B51))),"")</f>
        <v/>
      </c>
      <c r="I53" s="7" t="str" cm="1">
        <f t="array" ref="I53">IFERROR(INDEX(Data!A:A,SMALL(Data!P:P,ROW(B51))),"")</f>
        <v/>
      </c>
      <c r="J53" s="7" t="str" cm="1">
        <f t="array" ref="J53">IFERROR(INDEX(Data!F:F,SMALL(Data!P:P,ROW(B51))),"")</f>
        <v/>
      </c>
      <c r="K53" s="7" t="str" cm="1">
        <f t="array" ref="K53">IFERROR(INDEX(Data!N:N,SMALL(Data!P:P,ROW(B51))),"")</f>
        <v/>
      </c>
    </row>
    <row r="54" spans="7:11" ht="15.75" thickBot="1" x14ac:dyDescent="0.3">
      <c r="G54" s="6" t="str" cm="1">
        <f t="array" ref="G54">IFERROR(INDEX(Data!B:B,SMALL(Data!P:P,ROW(B52))),"")</f>
        <v/>
      </c>
      <c r="H54" s="7" t="str" cm="1">
        <f t="array" ref="H54">IFERROR(INDEX(Data!C:C,SMALL(Data!P:P,ROW(B52))),"")</f>
        <v/>
      </c>
      <c r="I54" s="7" t="str" cm="1">
        <f t="array" ref="I54">IFERROR(INDEX(Data!A:A,SMALL(Data!P:P,ROW(B52))),"")</f>
        <v/>
      </c>
      <c r="J54" s="7" t="str" cm="1">
        <f t="array" ref="J54">IFERROR(INDEX(Data!F:F,SMALL(Data!P:P,ROW(B52))),"")</f>
        <v/>
      </c>
      <c r="K54" s="7" t="str" cm="1">
        <f t="array" ref="K54">IFERROR(INDEX(Data!N:N,SMALL(Data!P:P,ROW(B52))),"")</f>
        <v/>
      </c>
    </row>
    <row r="55" spans="7:11" ht="15.75" thickBot="1" x14ac:dyDescent="0.3">
      <c r="G55" s="6" t="str" cm="1">
        <f t="array" ref="G55">IFERROR(INDEX(Data!B:B,SMALL(Data!P:P,ROW(B53))),"")</f>
        <v/>
      </c>
      <c r="H55" s="7" t="str" cm="1">
        <f t="array" ref="H55">IFERROR(INDEX(Data!C:C,SMALL(Data!P:P,ROW(B53))),"")</f>
        <v/>
      </c>
      <c r="I55" s="7" t="str" cm="1">
        <f t="array" ref="I55">IFERROR(INDEX(Data!A:A,SMALL(Data!P:P,ROW(B53))),"")</f>
        <v/>
      </c>
      <c r="J55" s="7" t="str" cm="1">
        <f t="array" ref="J55">IFERROR(INDEX(Data!F:F,SMALL(Data!P:P,ROW(B53))),"")</f>
        <v/>
      </c>
      <c r="K55" s="7" t="str" cm="1">
        <f t="array" ref="K55">IFERROR(INDEX(Data!N:N,SMALL(Data!P:P,ROW(B53))),"")</f>
        <v/>
      </c>
    </row>
    <row r="56" spans="7:11" ht="15.75" thickBot="1" x14ac:dyDescent="0.3">
      <c r="G56" s="6" t="str" cm="1">
        <f t="array" ref="G56">IFERROR(INDEX(Data!B:B,SMALL(Data!P:P,ROW(B54))),"")</f>
        <v/>
      </c>
      <c r="H56" s="7" t="str" cm="1">
        <f t="array" ref="H56">IFERROR(INDEX(Data!C:C,SMALL(Data!P:P,ROW(B54))),"")</f>
        <v/>
      </c>
      <c r="I56" s="7" t="str" cm="1">
        <f t="array" ref="I56">IFERROR(INDEX(Data!A:A,SMALL(Data!P:P,ROW(B54))),"")</f>
        <v/>
      </c>
      <c r="J56" s="7" t="str" cm="1">
        <f t="array" ref="J56">IFERROR(INDEX(Data!F:F,SMALL(Data!P:P,ROW(B54))),"")</f>
        <v/>
      </c>
      <c r="K56" s="7" t="str" cm="1">
        <f t="array" ref="K56">IFERROR(INDEX(Data!N:N,SMALL(Data!P:P,ROW(B54))),"")</f>
        <v/>
      </c>
    </row>
    <row r="57" spans="7:11" ht="15.75" thickBot="1" x14ac:dyDescent="0.3">
      <c r="G57" s="6" t="str" cm="1">
        <f t="array" ref="G57">IFERROR(INDEX(Data!B:B,SMALL(Data!P:P,ROW(B55))),"")</f>
        <v/>
      </c>
      <c r="H57" s="7" t="str" cm="1">
        <f t="array" ref="H57">IFERROR(INDEX(Data!C:C,SMALL(Data!P:P,ROW(B55))),"")</f>
        <v/>
      </c>
      <c r="I57" s="7" t="str" cm="1">
        <f t="array" ref="I57">IFERROR(INDEX(Data!A:A,SMALL(Data!P:P,ROW(B55))),"")</f>
        <v/>
      </c>
      <c r="J57" s="7" t="str" cm="1">
        <f t="array" ref="J57">IFERROR(INDEX(Data!F:F,SMALL(Data!P:P,ROW(B55))),"")</f>
        <v/>
      </c>
      <c r="K57" s="7" t="str" cm="1">
        <f t="array" ref="K57">IFERROR(INDEX(Data!N:N,SMALL(Data!P:P,ROW(B55))),"")</f>
        <v/>
      </c>
    </row>
    <row r="58" spans="7:11" ht="15.75" thickBot="1" x14ac:dyDescent="0.3">
      <c r="G58" s="6" t="str" cm="1">
        <f t="array" ref="G58">IFERROR(INDEX(Data!B:B,SMALL(Data!P:P,ROW(B56))),"")</f>
        <v/>
      </c>
      <c r="H58" s="7" t="str" cm="1">
        <f t="array" ref="H58">IFERROR(INDEX(Data!C:C,SMALL(Data!P:P,ROW(B56))),"")</f>
        <v/>
      </c>
      <c r="I58" s="7" t="str" cm="1">
        <f t="array" ref="I58">IFERROR(INDEX(Data!A:A,SMALL(Data!P:P,ROW(B56))),"")</f>
        <v/>
      </c>
      <c r="J58" s="7" t="str" cm="1">
        <f t="array" ref="J58">IFERROR(INDEX(Data!F:F,SMALL(Data!P:P,ROW(B56))),"")</f>
        <v/>
      </c>
      <c r="K58" s="7" t="str" cm="1">
        <f t="array" ref="K58">IFERROR(INDEX(Data!N:N,SMALL(Data!P:P,ROW(B56))),"")</f>
        <v/>
      </c>
    </row>
    <row r="59" spans="7:11" ht="15.75" thickBot="1" x14ac:dyDescent="0.3">
      <c r="G59" s="6" t="str" cm="1">
        <f t="array" ref="G59">IFERROR(INDEX(Data!B:B,SMALL(Data!P:P,ROW(B57))),"")</f>
        <v/>
      </c>
      <c r="H59" s="7" t="str" cm="1">
        <f t="array" ref="H59">IFERROR(INDEX(Data!C:C,SMALL(Data!P:P,ROW(B57))),"")</f>
        <v/>
      </c>
      <c r="I59" s="7" t="str" cm="1">
        <f t="array" ref="I59">IFERROR(INDEX(Data!A:A,SMALL(Data!P:P,ROW(B57))),"")</f>
        <v/>
      </c>
      <c r="J59" s="7" t="str" cm="1">
        <f t="array" ref="J59">IFERROR(INDEX(Data!F:F,SMALL(Data!P:P,ROW(B57))),"")</f>
        <v/>
      </c>
      <c r="K59" s="7" t="str" cm="1">
        <f t="array" ref="K59">IFERROR(INDEX(Data!N:N,SMALL(Data!P:P,ROW(B57))),"")</f>
        <v/>
      </c>
    </row>
    <row r="60" spans="7:11" ht="15.75" thickBot="1" x14ac:dyDescent="0.3">
      <c r="G60" s="6" t="str" cm="1">
        <f t="array" ref="G60">IFERROR(INDEX(Data!B:B,SMALL(Data!P:P,ROW(B58))),"")</f>
        <v/>
      </c>
      <c r="H60" s="7" t="str" cm="1">
        <f t="array" ref="H60">IFERROR(INDEX(Data!C:C,SMALL(Data!P:P,ROW(B58))),"")</f>
        <v/>
      </c>
      <c r="I60" s="7" t="str" cm="1">
        <f t="array" ref="I60">IFERROR(INDEX(Data!A:A,SMALL(Data!P:P,ROW(B58))),"")</f>
        <v/>
      </c>
      <c r="J60" s="7" t="str" cm="1">
        <f t="array" ref="J60">IFERROR(INDEX(Data!F:F,SMALL(Data!P:P,ROW(B58))),"")</f>
        <v/>
      </c>
      <c r="K60" s="7" t="str" cm="1">
        <f t="array" ref="K60">IFERROR(INDEX(Data!N:N,SMALL(Data!P:P,ROW(B58))),"")</f>
        <v/>
      </c>
    </row>
    <row r="61" spans="7:11" ht="15.75" thickBot="1" x14ac:dyDescent="0.3">
      <c r="G61" s="6" t="str" cm="1">
        <f t="array" ref="G61">IFERROR(INDEX(Data!B:B,SMALL(Data!P:P,ROW(B59))),"")</f>
        <v/>
      </c>
      <c r="H61" s="7" t="str" cm="1">
        <f t="array" ref="H61">IFERROR(INDEX(Data!C:C,SMALL(Data!P:P,ROW(B59))),"")</f>
        <v/>
      </c>
      <c r="I61" s="7" t="str" cm="1">
        <f t="array" ref="I61">IFERROR(INDEX(Data!A:A,SMALL(Data!P:P,ROW(B59))),"")</f>
        <v/>
      </c>
      <c r="J61" s="7" t="str" cm="1">
        <f t="array" ref="J61">IFERROR(INDEX(Data!F:F,SMALL(Data!P:P,ROW(B59))),"")</f>
        <v/>
      </c>
      <c r="K61" s="7" t="str" cm="1">
        <f t="array" ref="K61">IFERROR(INDEX(Data!N:N,SMALL(Data!P:P,ROW(B59))),"")</f>
        <v/>
      </c>
    </row>
    <row r="62" spans="7:11" ht="15.75" thickBot="1" x14ac:dyDescent="0.3">
      <c r="G62" s="6" t="str" cm="1">
        <f t="array" ref="G62">IFERROR(INDEX(Data!B:B,SMALL(Data!P:P,ROW(B60))),"")</f>
        <v/>
      </c>
      <c r="H62" s="7" t="str" cm="1">
        <f t="array" ref="H62">IFERROR(INDEX(Data!C:C,SMALL(Data!P:P,ROW(B60))),"")</f>
        <v/>
      </c>
      <c r="I62" s="7" t="str" cm="1">
        <f t="array" ref="I62">IFERROR(INDEX(Data!A:A,SMALL(Data!P:P,ROW(B60))),"")</f>
        <v/>
      </c>
      <c r="J62" s="7" t="str" cm="1">
        <f t="array" ref="J62">IFERROR(INDEX(Data!F:F,SMALL(Data!P:P,ROW(B60))),"")</f>
        <v/>
      </c>
      <c r="K62" s="7" t="str" cm="1">
        <f t="array" ref="K62">IFERROR(INDEX(Data!N:N,SMALL(Data!P:P,ROW(B60))),"")</f>
        <v/>
      </c>
    </row>
    <row r="63" spans="7:11" ht="15.75" thickBot="1" x14ac:dyDescent="0.3">
      <c r="G63" s="6" t="str" cm="1">
        <f t="array" ref="G63">IFERROR(INDEX(Data!B:B,SMALL(Data!P:P,ROW(B61))),"")</f>
        <v/>
      </c>
      <c r="H63" s="7" t="str" cm="1">
        <f t="array" ref="H63">IFERROR(INDEX(Data!C:C,SMALL(Data!P:P,ROW(B61))),"")</f>
        <v/>
      </c>
      <c r="I63" s="7" t="str" cm="1">
        <f t="array" ref="I63">IFERROR(INDEX(Data!A:A,SMALL(Data!P:P,ROW(B61))),"")</f>
        <v/>
      </c>
      <c r="J63" s="7" t="str" cm="1">
        <f t="array" ref="J63">IFERROR(INDEX(Data!F:F,SMALL(Data!P:P,ROW(B61))),"")</f>
        <v/>
      </c>
      <c r="K63" s="7" t="str" cm="1">
        <f t="array" ref="K63">IFERROR(INDEX(Data!N:N,SMALL(Data!P:P,ROW(B61))),"")</f>
        <v/>
      </c>
    </row>
    <row r="64" spans="7:11" ht="15.75" thickBot="1" x14ac:dyDescent="0.3">
      <c r="G64" s="6" t="str" cm="1">
        <f t="array" ref="G64">IFERROR(INDEX(Data!B:B,SMALL(Data!P:P,ROW(B62))),"")</f>
        <v/>
      </c>
      <c r="H64" s="7" t="str" cm="1">
        <f t="array" ref="H64">IFERROR(INDEX(Data!C:C,SMALL(Data!P:P,ROW(B62))),"")</f>
        <v/>
      </c>
      <c r="I64" s="7" t="str" cm="1">
        <f t="array" ref="I64">IFERROR(INDEX(Data!A:A,SMALL(Data!P:P,ROW(B62))),"")</f>
        <v/>
      </c>
      <c r="J64" s="7" t="str" cm="1">
        <f t="array" ref="J64">IFERROR(INDEX(Data!F:F,SMALL(Data!P:P,ROW(B62))),"")</f>
        <v/>
      </c>
      <c r="K64" s="7" t="str" cm="1">
        <f t="array" ref="K64">IFERROR(INDEX(Data!N:N,SMALL(Data!P:P,ROW(B62))),"")</f>
        <v/>
      </c>
    </row>
    <row r="65" spans="7:11" ht="15.75" thickBot="1" x14ac:dyDescent="0.3">
      <c r="G65" s="6" t="str" cm="1">
        <f t="array" ref="G65">IFERROR(INDEX(Data!B:B,SMALL(Data!P:P,ROW(B63))),"")</f>
        <v/>
      </c>
      <c r="H65" s="7" t="str" cm="1">
        <f t="array" ref="H65">IFERROR(INDEX(Data!C:C,SMALL(Data!P:P,ROW(B63))),"")</f>
        <v/>
      </c>
      <c r="I65" s="7" t="str" cm="1">
        <f t="array" ref="I65">IFERROR(INDEX(Data!A:A,SMALL(Data!P:P,ROW(B63))),"")</f>
        <v/>
      </c>
      <c r="J65" s="7" t="str" cm="1">
        <f t="array" ref="J65">IFERROR(INDEX(Data!F:F,SMALL(Data!P:P,ROW(B63))),"")</f>
        <v/>
      </c>
      <c r="K65" s="7" t="str" cm="1">
        <f t="array" ref="K65">IFERROR(INDEX(Data!N:N,SMALL(Data!P:P,ROW(B63))),"")</f>
        <v/>
      </c>
    </row>
    <row r="66" spans="7:11" ht="15.75" thickBot="1" x14ac:dyDescent="0.3">
      <c r="G66" s="6" t="str" cm="1">
        <f t="array" ref="G66">IFERROR(INDEX(Data!B:B,SMALL(Data!P:P,ROW(B64))),"")</f>
        <v/>
      </c>
      <c r="H66" s="7" t="str" cm="1">
        <f t="array" ref="H66">IFERROR(INDEX(Data!C:C,SMALL(Data!P:P,ROW(B64))),"")</f>
        <v/>
      </c>
      <c r="I66" s="7" t="str" cm="1">
        <f t="array" ref="I66">IFERROR(INDEX(Data!A:A,SMALL(Data!P:P,ROW(B64))),"")</f>
        <v/>
      </c>
      <c r="J66" s="7" t="str" cm="1">
        <f t="array" ref="J66">IFERROR(INDEX(Data!F:F,SMALL(Data!P:P,ROW(B64))),"")</f>
        <v/>
      </c>
      <c r="K66" s="7" t="str" cm="1">
        <f t="array" ref="K66">IFERROR(INDEX(Data!N:N,SMALL(Data!P:P,ROW(B64))),"")</f>
        <v/>
      </c>
    </row>
    <row r="67" spans="7:11" ht="15.75" thickBot="1" x14ac:dyDescent="0.3">
      <c r="G67" s="6" t="str" cm="1">
        <f t="array" ref="G67">IFERROR(INDEX(Data!B:B,SMALL(Data!P:P,ROW(B65))),"")</f>
        <v/>
      </c>
      <c r="H67" s="7" t="str" cm="1">
        <f t="array" ref="H67">IFERROR(INDEX(Data!C:C,SMALL(Data!P:P,ROW(B65))),"")</f>
        <v/>
      </c>
      <c r="I67" s="7" t="str" cm="1">
        <f t="array" ref="I67">IFERROR(INDEX(Data!A:A,SMALL(Data!P:P,ROW(B65))),"")</f>
        <v/>
      </c>
      <c r="J67" s="7" t="str" cm="1">
        <f t="array" ref="J67">IFERROR(INDEX(Data!F:F,SMALL(Data!P:P,ROW(B65))),"")</f>
        <v/>
      </c>
      <c r="K67" s="7" t="str" cm="1">
        <f t="array" ref="K67">IFERROR(INDEX(Data!N:N,SMALL(Data!P:P,ROW(B65))),"")</f>
        <v/>
      </c>
    </row>
    <row r="68" spans="7:11" ht="15.75" thickBot="1" x14ac:dyDescent="0.3">
      <c r="G68" s="6" t="str" cm="1">
        <f t="array" ref="G68">IFERROR(INDEX(Data!B:B,SMALL(Data!P:P,ROW(B66))),"")</f>
        <v/>
      </c>
      <c r="H68" s="7" t="str" cm="1">
        <f t="array" ref="H68">IFERROR(INDEX(Data!C:C,SMALL(Data!P:P,ROW(B66))),"")</f>
        <v/>
      </c>
      <c r="I68" s="7" t="str" cm="1">
        <f t="array" ref="I68">IFERROR(INDEX(Data!A:A,SMALL(Data!P:P,ROW(B66))),"")</f>
        <v/>
      </c>
      <c r="J68" s="7" t="str" cm="1">
        <f t="array" ref="J68">IFERROR(INDEX(Data!F:F,SMALL(Data!P:P,ROW(B66))),"")</f>
        <v/>
      </c>
      <c r="K68" s="7" t="str" cm="1">
        <f t="array" ref="K68">IFERROR(INDEX(Data!N:N,SMALL(Data!P:P,ROW(B66))),"")</f>
        <v/>
      </c>
    </row>
    <row r="69" spans="7:11" ht="15.75" thickBot="1" x14ac:dyDescent="0.3">
      <c r="G69" s="6" t="str" cm="1">
        <f t="array" ref="G69">IFERROR(INDEX(Data!B:B,SMALL(Data!P:P,ROW(B67))),"")</f>
        <v/>
      </c>
      <c r="H69" s="7" t="str" cm="1">
        <f t="array" ref="H69">IFERROR(INDEX(Data!C:C,SMALL(Data!P:P,ROW(B67))),"")</f>
        <v/>
      </c>
      <c r="I69" s="7" t="str" cm="1">
        <f t="array" ref="I69">IFERROR(INDEX(Data!A:A,SMALL(Data!P:P,ROW(B67))),"")</f>
        <v/>
      </c>
      <c r="J69" s="7" t="str" cm="1">
        <f t="array" ref="J69">IFERROR(INDEX(Data!F:F,SMALL(Data!P:P,ROW(B67))),"")</f>
        <v/>
      </c>
      <c r="K69" s="7" t="str" cm="1">
        <f t="array" ref="K69">IFERROR(INDEX(Data!N:N,SMALL(Data!P:P,ROW(B67))),"")</f>
        <v/>
      </c>
    </row>
    <row r="70" spans="7:11" ht="15.75" thickBot="1" x14ac:dyDescent="0.3">
      <c r="G70" s="6" t="str" cm="1">
        <f t="array" ref="G70">IFERROR(INDEX(Data!B:B,SMALL(Data!P:P,ROW(B68))),"")</f>
        <v/>
      </c>
      <c r="H70" s="7" t="str" cm="1">
        <f t="array" ref="H70">IFERROR(INDEX(Data!C:C,SMALL(Data!P:P,ROW(B68))),"")</f>
        <v/>
      </c>
      <c r="I70" s="7" t="str" cm="1">
        <f t="array" ref="I70">IFERROR(INDEX(Data!A:A,SMALL(Data!P:P,ROW(B68))),"")</f>
        <v/>
      </c>
      <c r="J70" s="7" t="str" cm="1">
        <f t="array" ref="J70">IFERROR(INDEX(Data!F:F,SMALL(Data!P:P,ROW(B68))),"")</f>
        <v/>
      </c>
      <c r="K70" s="7" t="str" cm="1">
        <f t="array" ref="K70">IFERROR(INDEX(Data!N:N,SMALL(Data!P:P,ROW(B68))),"")</f>
        <v/>
      </c>
    </row>
    <row r="71" spans="7:11" ht="15.75" thickBot="1" x14ac:dyDescent="0.3">
      <c r="G71" s="6" t="str" cm="1">
        <f t="array" ref="G71">IFERROR(INDEX(Data!B:B,SMALL(Data!P:P,ROW(B69))),"")</f>
        <v/>
      </c>
      <c r="H71" s="7" t="str" cm="1">
        <f t="array" ref="H71">IFERROR(INDEX(Data!C:C,SMALL(Data!P:P,ROW(B69))),"")</f>
        <v/>
      </c>
      <c r="I71" s="7" t="str" cm="1">
        <f t="array" ref="I71">IFERROR(INDEX(Data!A:A,SMALL(Data!P:P,ROW(B69))),"")</f>
        <v/>
      </c>
      <c r="J71" s="7" t="str" cm="1">
        <f t="array" ref="J71">IFERROR(INDEX(Data!F:F,SMALL(Data!P:P,ROW(B69))),"")</f>
        <v/>
      </c>
      <c r="K71" s="7" t="str" cm="1">
        <f t="array" ref="K71">IFERROR(INDEX(Data!N:N,SMALL(Data!P:P,ROW(B69))),"")</f>
        <v/>
      </c>
    </row>
    <row r="72" spans="7:11" ht="15.75" thickBot="1" x14ac:dyDescent="0.3">
      <c r="G72" s="6" t="str" cm="1">
        <f t="array" ref="G72">IFERROR(INDEX(Data!B:B,SMALL(Data!P:P,ROW(B70))),"")</f>
        <v/>
      </c>
      <c r="H72" s="7" t="str" cm="1">
        <f t="array" ref="H72">IFERROR(INDEX(Data!C:C,SMALL(Data!P:P,ROW(B70))),"")</f>
        <v/>
      </c>
      <c r="I72" s="7" t="str" cm="1">
        <f t="array" ref="I72">IFERROR(INDEX(Data!A:A,SMALL(Data!P:P,ROW(B70))),"")</f>
        <v/>
      </c>
      <c r="J72" s="7" t="str" cm="1">
        <f t="array" ref="J72">IFERROR(INDEX(Data!F:F,SMALL(Data!P:P,ROW(B70))),"")</f>
        <v/>
      </c>
      <c r="K72" s="7" t="str" cm="1">
        <f t="array" ref="K72">IFERROR(INDEX(Data!N:N,SMALL(Data!P:P,ROW(B70))),"")</f>
        <v/>
      </c>
    </row>
    <row r="73" spans="7:11" ht="15.75" thickBot="1" x14ac:dyDescent="0.3">
      <c r="G73" s="6" t="str" cm="1">
        <f t="array" ref="G73">IFERROR(INDEX(Data!B:B,SMALL(Data!P:P,ROW(B71))),"")</f>
        <v/>
      </c>
      <c r="H73" s="7" t="str" cm="1">
        <f t="array" ref="H73">IFERROR(INDEX(Data!C:C,SMALL(Data!P:P,ROW(B71))),"")</f>
        <v/>
      </c>
      <c r="I73" s="7" t="str" cm="1">
        <f t="array" ref="I73">IFERROR(INDEX(Data!A:A,SMALL(Data!P:P,ROW(B71))),"")</f>
        <v/>
      </c>
      <c r="J73" s="7" t="str" cm="1">
        <f t="array" ref="J73">IFERROR(INDEX(Data!F:F,SMALL(Data!P:P,ROW(B71))),"")</f>
        <v/>
      </c>
      <c r="K73" s="7" t="str" cm="1">
        <f t="array" ref="K73">IFERROR(INDEX(Data!N:N,SMALL(Data!P:P,ROW(B71))),"")</f>
        <v/>
      </c>
    </row>
    <row r="74" spans="7:11" ht="15.75" thickBot="1" x14ac:dyDescent="0.3">
      <c r="G74" s="6" t="str" cm="1">
        <f t="array" ref="G74">IFERROR(INDEX(Data!B:B,SMALL(Data!P:P,ROW(B72))),"")</f>
        <v/>
      </c>
      <c r="H74" s="7" t="str" cm="1">
        <f t="array" ref="H74">IFERROR(INDEX(Data!C:C,SMALL(Data!P:P,ROW(B72))),"")</f>
        <v/>
      </c>
      <c r="I74" s="7" t="str" cm="1">
        <f t="array" ref="I74">IFERROR(INDEX(Data!A:A,SMALL(Data!P:P,ROW(B72))),"")</f>
        <v/>
      </c>
      <c r="J74" s="7" t="str" cm="1">
        <f t="array" ref="J74">IFERROR(INDEX(Data!F:F,SMALL(Data!P:P,ROW(B72))),"")</f>
        <v/>
      </c>
      <c r="K74" s="7" t="str" cm="1">
        <f t="array" ref="K74">IFERROR(INDEX(Data!N:N,SMALL(Data!P:P,ROW(B72))),"")</f>
        <v/>
      </c>
    </row>
    <row r="75" spans="7:11" ht="15.75" thickBot="1" x14ac:dyDescent="0.3">
      <c r="G75" s="6" t="str" cm="1">
        <f t="array" ref="G75">IFERROR(INDEX(Data!B:B,SMALL(Data!P:P,ROW(B73))),"")</f>
        <v/>
      </c>
      <c r="H75" s="7" t="str" cm="1">
        <f t="array" ref="H75">IFERROR(INDEX(Data!C:C,SMALL(Data!P:P,ROW(B73))),"")</f>
        <v/>
      </c>
      <c r="I75" s="7" t="str" cm="1">
        <f t="array" ref="I75">IFERROR(INDEX(Data!A:A,SMALL(Data!P:P,ROW(B73))),"")</f>
        <v/>
      </c>
      <c r="J75" s="7" t="str" cm="1">
        <f t="array" ref="J75">IFERROR(INDEX(Data!F:F,SMALL(Data!P:P,ROW(B73))),"")</f>
        <v/>
      </c>
      <c r="K75" s="7" t="str" cm="1">
        <f t="array" ref="K75">IFERROR(INDEX(Data!N:N,SMALL(Data!P:P,ROW(B73))),"")</f>
        <v/>
      </c>
    </row>
    <row r="76" spans="7:11" ht="15.75" thickBot="1" x14ac:dyDescent="0.3">
      <c r="G76" s="6" t="str" cm="1">
        <f t="array" ref="G76">IFERROR(INDEX(Data!B:B,SMALL(Data!P:P,ROW(B74))),"")</f>
        <v/>
      </c>
      <c r="H76" s="7" t="str" cm="1">
        <f t="array" ref="H76">IFERROR(INDEX(Data!C:C,SMALL(Data!P:P,ROW(B74))),"")</f>
        <v/>
      </c>
      <c r="I76" s="7" t="str" cm="1">
        <f t="array" ref="I76">IFERROR(INDEX(Data!A:A,SMALL(Data!P:P,ROW(B74))),"")</f>
        <v/>
      </c>
      <c r="J76" s="7" t="str" cm="1">
        <f t="array" ref="J76">IFERROR(INDEX(Data!F:F,SMALL(Data!P:P,ROW(B74))),"")</f>
        <v/>
      </c>
      <c r="K76" s="7" t="str" cm="1">
        <f t="array" ref="K76">IFERROR(INDEX(Data!N:N,SMALL(Data!P:P,ROW(B74))),"")</f>
        <v/>
      </c>
    </row>
    <row r="77" spans="7:11" ht="15.75" thickBot="1" x14ac:dyDescent="0.3">
      <c r="G77" s="6" t="str" cm="1">
        <f t="array" ref="G77">IFERROR(INDEX(Data!B:B,SMALL(Data!P:P,ROW(B75))),"")</f>
        <v/>
      </c>
      <c r="H77" s="7" t="str" cm="1">
        <f t="array" ref="H77">IFERROR(INDEX(Data!C:C,SMALL(Data!P:P,ROW(B75))),"")</f>
        <v/>
      </c>
      <c r="I77" s="7" t="str" cm="1">
        <f t="array" ref="I77">IFERROR(INDEX(Data!A:A,SMALL(Data!P:P,ROW(B75))),"")</f>
        <v/>
      </c>
      <c r="J77" s="7" t="str" cm="1">
        <f t="array" ref="J77">IFERROR(INDEX(Data!F:F,SMALL(Data!P:P,ROW(B75))),"")</f>
        <v/>
      </c>
      <c r="K77" s="7" t="str" cm="1">
        <f t="array" ref="K77">IFERROR(INDEX(Data!N:N,SMALL(Data!P:P,ROW(B75))),"")</f>
        <v/>
      </c>
    </row>
    <row r="78" spans="7:11" ht="15.75" thickBot="1" x14ac:dyDescent="0.3">
      <c r="G78" s="6" t="str" cm="1">
        <f t="array" ref="G78">IFERROR(INDEX(Data!B:B,SMALL(Data!P:P,ROW(B76))),"")</f>
        <v/>
      </c>
      <c r="H78" s="7" t="str" cm="1">
        <f t="array" ref="H78">IFERROR(INDEX(Data!C:C,SMALL(Data!P:P,ROW(B76))),"")</f>
        <v/>
      </c>
      <c r="I78" s="7" t="str" cm="1">
        <f t="array" ref="I78">IFERROR(INDEX(Data!A:A,SMALL(Data!P:P,ROW(B76))),"")</f>
        <v/>
      </c>
      <c r="J78" s="7" t="str" cm="1">
        <f t="array" ref="J78">IFERROR(INDEX(Data!F:F,SMALL(Data!P:P,ROW(B76))),"")</f>
        <v/>
      </c>
      <c r="K78" s="7" t="str" cm="1">
        <f t="array" ref="K78">IFERROR(INDEX(Data!N:N,SMALL(Data!P:P,ROW(B76))),"")</f>
        <v/>
      </c>
    </row>
    <row r="79" spans="7:11" ht="15.75" thickBot="1" x14ac:dyDescent="0.3">
      <c r="G79" s="6" t="str" cm="1">
        <f t="array" ref="G79">IFERROR(INDEX(Data!B:B,SMALL(Data!P:P,ROW(B77))),"")</f>
        <v/>
      </c>
      <c r="H79" s="7" t="str" cm="1">
        <f t="array" ref="H79">IFERROR(INDEX(Data!C:C,SMALL(Data!P:P,ROW(B77))),"")</f>
        <v/>
      </c>
      <c r="I79" s="7" t="str" cm="1">
        <f t="array" ref="I79">IFERROR(INDEX(Data!A:A,SMALL(Data!P:P,ROW(B77))),"")</f>
        <v/>
      </c>
      <c r="J79" s="7" t="str" cm="1">
        <f t="array" ref="J79">IFERROR(INDEX(Data!F:F,SMALL(Data!P:P,ROW(B77))),"")</f>
        <v/>
      </c>
      <c r="K79" s="7" t="str" cm="1">
        <f t="array" ref="K79">IFERROR(INDEX(Data!N:N,SMALL(Data!P:P,ROW(B77))),"")</f>
        <v/>
      </c>
    </row>
    <row r="80" spans="7:11" ht="15.75" thickBot="1" x14ac:dyDescent="0.3">
      <c r="G80" s="6" t="str" cm="1">
        <f t="array" ref="G80">IFERROR(INDEX(Data!B:B,SMALL(Data!P:P,ROW(B78))),"")</f>
        <v/>
      </c>
      <c r="H80" s="7" t="str" cm="1">
        <f t="array" ref="H80">IFERROR(INDEX(Data!C:C,SMALL(Data!P:P,ROW(B78))),"")</f>
        <v/>
      </c>
      <c r="I80" s="7" t="str" cm="1">
        <f t="array" ref="I80">IFERROR(INDEX(Data!A:A,SMALL(Data!P:P,ROW(B78))),"")</f>
        <v/>
      </c>
      <c r="J80" s="7" t="str" cm="1">
        <f t="array" ref="J80">IFERROR(INDEX(Data!F:F,SMALL(Data!P:P,ROW(B78))),"")</f>
        <v/>
      </c>
      <c r="K80" s="7" t="str" cm="1">
        <f t="array" ref="K80">IFERROR(INDEX(Data!N:N,SMALL(Data!P:P,ROW(B78))),"")</f>
        <v/>
      </c>
    </row>
    <row r="81" spans="7:11" ht="15.75" thickBot="1" x14ac:dyDescent="0.3">
      <c r="G81" s="6" t="str" cm="1">
        <f t="array" ref="G81">IFERROR(INDEX(Data!B:B,SMALL(Data!P:P,ROW(B79))),"")</f>
        <v/>
      </c>
      <c r="H81" s="7" t="str" cm="1">
        <f t="array" ref="H81">IFERROR(INDEX(Data!C:C,SMALL(Data!P:P,ROW(B79))),"")</f>
        <v/>
      </c>
      <c r="I81" s="7" t="str" cm="1">
        <f t="array" ref="I81">IFERROR(INDEX(Data!A:A,SMALL(Data!P:P,ROW(B79))),"")</f>
        <v/>
      </c>
      <c r="J81" s="7" t="str" cm="1">
        <f t="array" ref="J81">IFERROR(INDEX(Data!F:F,SMALL(Data!P:P,ROW(B79))),"")</f>
        <v/>
      </c>
      <c r="K81" s="7" t="str" cm="1">
        <f t="array" ref="K81">IFERROR(INDEX(Data!N:N,SMALL(Data!P:P,ROW(B79))),"")</f>
        <v/>
      </c>
    </row>
    <row r="82" spans="7:11" ht="15.75" thickBot="1" x14ac:dyDescent="0.3">
      <c r="G82" s="6" t="str" cm="1">
        <f t="array" ref="G82">IFERROR(INDEX(Data!B:B,SMALL(Data!P:P,ROW(B80))),"")</f>
        <v/>
      </c>
      <c r="H82" s="7" t="str" cm="1">
        <f t="array" ref="H82">IFERROR(INDEX(Data!C:C,SMALL(Data!P:P,ROW(B80))),"")</f>
        <v/>
      </c>
      <c r="I82" s="7" t="str" cm="1">
        <f t="array" ref="I82">IFERROR(INDEX(Data!A:A,SMALL(Data!P:P,ROW(B80))),"")</f>
        <v/>
      </c>
      <c r="J82" s="7" t="str" cm="1">
        <f t="array" ref="J82">IFERROR(INDEX(Data!F:F,SMALL(Data!P:P,ROW(B80))),"")</f>
        <v/>
      </c>
      <c r="K82" s="7" t="str" cm="1">
        <f t="array" ref="K82">IFERROR(INDEX(Data!N:N,SMALL(Data!P:P,ROW(B80))),"")</f>
        <v/>
      </c>
    </row>
    <row r="83" spans="7:11" ht="15.75" thickBot="1" x14ac:dyDescent="0.3">
      <c r="G83" s="6" t="str" cm="1">
        <f t="array" ref="G83">IFERROR(INDEX(Data!B:B,SMALL(Data!P:P,ROW(B81))),"")</f>
        <v/>
      </c>
      <c r="H83" s="7" t="str" cm="1">
        <f t="array" ref="H83">IFERROR(INDEX(Data!C:C,SMALL(Data!P:P,ROW(B81))),"")</f>
        <v/>
      </c>
      <c r="I83" s="7" t="str" cm="1">
        <f t="array" ref="I83">IFERROR(INDEX(Data!A:A,SMALL(Data!P:P,ROW(B81))),"")</f>
        <v/>
      </c>
      <c r="J83" s="7" t="str" cm="1">
        <f t="array" ref="J83">IFERROR(INDEX(Data!F:F,SMALL(Data!P:P,ROW(B81))),"")</f>
        <v/>
      </c>
      <c r="K83" s="7" t="str" cm="1">
        <f t="array" ref="K83">IFERROR(INDEX(Data!N:N,SMALL(Data!P:P,ROW(B81))),"")</f>
        <v/>
      </c>
    </row>
    <row r="84" spans="7:11" ht="15.75" thickBot="1" x14ac:dyDescent="0.3">
      <c r="G84" s="6" t="str" cm="1">
        <f t="array" ref="G84">IFERROR(INDEX(Data!B:B,SMALL(Data!P:P,ROW(B82))),"")</f>
        <v/>
      </c>
      <c r="H84" s="7" t="str" cm="1">
        <f t="array" ref="H84">IFERROR(INDEX(Data!C:C,SMALL(Data!P:P,ROW(B82))),"")</f>
        <v/>
      </c>
      <c r="I84" s="7" t="str" cm="1">
        <f t="array" ref="I84">IFERROR(INDEX(Data!A:A,SMALL(Data!P:P,ROW(B82))),"")</f>
        <v/>
      </c>
      <c r="J84" s="7" t="str" cm="1">
        <f t="array" ref="J84">IFERROR(INDEX(Data!F:F,SMALL(Data!P:P,ROW(B82))),"")</f>
        <v/>
      </c>
      <c r="K84" s="7" t="str" cm="1">
        <f t="array" ref="K84">IFERROR(INDEX(Data!N:N,SMALL(Data!P:P,ROW(B82))),"")</f>
        <v/>
      </c>
    </row>
    <row r="85" spans="7:11" ht="15.75" thickBot="1" x14ac:dyDescent="0.3">
      <c r="G85" s="6" t="str" cm="1">
        <f t="array" ref="G85">IFERROR(INDEX(Data!B:B,SMALL(Data!P:P,ROW(B83))),"")</f>
        <v/>
      </c>
      <c r="H85" s="7" t="str" cm="1">
        <f t="array" ref="H85">IFERROR(INDEX(Data!C:C,SMALL(Data!P:P,ROW(B83))),"")</f>
        <v/>
      </c>
      <c r="I85" s="7" t="str" cm="1">
        <f t="array" ref="I85">IFERROR(INDEX(Data!A:A,SMALL(Data!P:P,ROW(B83))),"")</f>
        <v/>
      </c>
      <c r="J85" s="7" t="str" cm="1">
        <f t="array" ref="J85">IFERROR(INDEX(Data!F:F,SMALL(Data!P:P,ROW(B83))),"")</f>
        <v/>
      </c>
      <c r="K85" s="7" t="str" cm="1">
        <f t="array" ref="K85">IFERROR(INDEX(Data!N:N,SMALL(Data!P:P,ROW(B83))),"")</f>
        <v/>
      </c>
    </row>
    <row r="86" spans="7:11" ht="15.75" thickBot="1" x14ac:dyDescent="0.3">
      <c r="G86" s="6" t="str" cm="1">
        <f t="array" ref="G86">IFERROR(INDEX(Data!B:B,SMALL(Data!P:P,ROW(B84))),"")</f>
        <v/>
      </c>
      <c r="H86" s="7" t="str" cm="1">
        <f t="array" ref="H86">IFERROR(INDEX(Data!C:C,SMALL(Data!P:P,ROW(B84))),"")</f>
        <v/>
      </c>
      <c r="I86" s="7" t="str" cm="1">
        <f t="array" ref="I86">IFERROR(INDEX(Data!A:A,SMALL(Data!P:P,ROW(B84))),"")</f>
        <v/>
      </c>
      <c r="J86" s="7" t="str" cm="1">
        <f t="array" ref="J86">IFERROR(INDEX(Data!F:F,SMALL(Data!P:P,ROW(B84))),"")</f>
        <v/>
      </c>
      <c r="K86" s="7" t="str" cm="1">
        <f t="array" ref="K86">IFERROR(INDEX(Data!N:N,SMALL(Data!P:P,ROW(B84))),"")</f>
        <v/>
      </c>
    </row>
    <row r="87" spans="7:11" ht="15.75" thickBot="1" x14ac:dyDescent="0.3">
      <c r="G87" s="6" t="str" cm="1">
        <f t="array" ref="G87">IFERROR(INDEX(Data!B:B,SMALL(Data!P:P,ROW(B85))),"")</f>
        <v/>
      </c>
      <c r="H87" s="7" t="str" cm="1">
        <f t="array" ref="H87">IFERROR(INDEX(Data!C:C,SMALL(Data!P:P,ROW(B85))),"")</f>
        <v/>
      </c>
      <c r="I87" s="7" t="str" cm="1">
        <f t="array" ref="I87">IFERROR(INDEX(Data!A:A,SMALL(Data!P:P,ROW(B85))),"")</f>
        <v/>
      </c>
      <c r="J87" s="7" t="str" cm="1">
        <f t="array" ref="J87">IFERROR(INDEX(Data!F:F,SMALL(Data!P:P,ROW(B85))),"")</f>
        <v/>
      </c>
      <c r="K87" s="7" t="str" cm="1">
        <f t="array" ref="K87">IFERROR(INDEX(Data!N:N,SMALL(Data!P:P,ROW(B85))),"")</f>
        <v/>
      </c>
    </row>
    <row r="88" spans="7:11" ht="15.75" thickBot="1" x14ac:dyDescent="0.3">
      <c r="G88" s="6" t="str" cm="1">
        <f t="array" ref="G88">IFERROR(INDEX(Data!B:B,SMALL(Data!P:P,ROW(B86))),"")</f>
        <v/>
      </c>
      <c r="H88" s="7" t="str" cm="1">
        <f t="array" ref="H88">IFERROR(INDEX(Data!C:C,SMALL(Data!P:P,ROW(B86))),"")</f>
        <v/>
      </c>
      <c r="I88" s="7" t="str" cm="1">
        <f t="array" ref="I88">IFERROR(INDEX(Data!A:A,SMALL(Data!P:P,ROW(B86))),"")</f>
        <v/>
      </c>
      <c r="J88" s="7" t="str" cm="1">
        <f t="array" ref="J88">IFERROR(INDEX(Data!F:F,SMALL(Data!P:P,ROW(B86))),"")</f>
        <v/>
      </c>
      <c r="K88" s="7" t="str" cm="1">
        <f t="array" ref="K88">IFERROR(INDEX(Data!N:N,SMALL(Data!P:P,ROW(B86))),"")</f>
        <v/>
      </c>
    </row>
    <row r="89" spans="7:11" ht="15.75" thickBot="1" x14ac:dyDescent="0.3">
      <c r="G89" s="6" t="str" cm="1">
        <f t="array" ref="G89">IFERROR(INDEX(Data!B:B,SMALL(Data!P:P,ROW(B87))),"")</f>
        <v/>
      </c>
      <c r="H89" s="7" t="str" cm="1">
        <f t="array" ref="H89">IFERROR(INDEX(Data!C:C,SMALL(Data!P:P,ROW(B87))),"")</f>
        <v/>
      </c>
      <c r="I89" s="7" t="str" cm="1">
        <f t="array" ref="I89">IFERROR(INDEX(Data!A:A,SMALL(Data!P:P,ROW(B87))),"")</f>
        <v/>
      </c>
      <c r="J89" s="7" t="str" cm="1">
        <f t="array" ref="J89">IFERROR(INDEX(Data!F:F,SMALL(Data!P:P,ROW(B87))),"")</f>
        <v/>
      </c>
      <c r="K89" s="7" t="str" cm="1">
        <f t="array" ref="K89">IFERROR(INDEX(Data!N:N,SMALL(Data!P:P,ROW(B87))),"")</f>
        <v/>
      </c>
    </row>
    <row r="90" spans="7:11" ht="15.75" thickBot="1" x14ac:dyDescent="0.3">
      <c r="G90" s="6" t="str" cm="1">
        <f t="array" ref="G90">IFERROR(INDEX(Data!B:B,SMALL(Data!P:P,ROW(B88))),"")</f>
        <v/>
      </c>
      <c r="H90" s="7" t="str" cm="1">
        <f t="array" ref="H90">IFERROR(INDEX(Data!C:C,SMALL(Data!P:P,ROW(B88))),"")</f>
        <v/>
      </c>
      <c r="I90" s="7" t="str" cm="1">
        <f t="array" ref="I90">IFERROR(INDEX(Data!A:A,SMALL(Data!P:P,ROW(B88))),"")</f>
        <v/>
      </c>
      <c r="J90" s="7" t="str" cm="1">
        <f t="array" ref="J90">IFERROR(INDEX(Data!F:F,SMALL(Data!P:P,ROW(B88))),"")</f>
        <v/>
      </c>
      <c r="K90" s="7" t="str" cm="1">
        <f t="array" ref="K90">IFERROR(INDEX(Data!N:N,SMALL(Data!P:P,ROW(B88))),"")</f>
        <v/>
      </c>
    </row>
    <row r="91" spans="7:11" ht="15.75" thickBot="1" x14ac:dyDescent="0.3">
      <c r="G91" s="6" t="str" cm="1">
        <f t="array" ref="G91">IFERROR(INDEX(Data!B:B,SMALL(Data!P:P,ROW(B89))),"")</f>
        <v/>
      </c>
      <c r="H91" s="7" t="str" cm="1">
        <f t="array" ref="H91">IFERROR(INDEX(Data!C:C,SMALL(Data!P:P,ROW(B89))),"")</f>
        <v/>
      </c>
      <c r="I91" s="7" t="str" cm="1">
        <f t="array" ref="I91">IFERROR(INDEX(Data!A:A,SMALL(Data!P:P,ROW(B89))),"")</f>
        <v/>
      </c>
      <c r="J91" s="7" t="str" cm="1">
        <f t="array" ref="J91">IFERROR(INDEX(Data!F:F,SMALL(Data!P:P,ROW(B89))),"")</f>
        <v/>
      </c>
      <c r="K91" s="7" t="str" cm="1">
        <f t="array" ref="K91">IFERROR(INDEX(Data!N:N,SMALL(Data!P:P,ROW(B89))),"")</f>
        <v/>
      </c>
    </row>
    <row r="92" spans="7:11" ht="15.75" thickBot="1" x14ac:dyDescent="0.3">
      <c r="G92" s="6" t="str" cm="1">
        <f t="array" ref="G92">IFERROR(INDEX(Data!B:B,SMALL(Data!P:P,ROW(B90))),"")</f>
        <v/>
      </c>
      <c r="H92" s="7" t="str" cm="1">
        <f t="array" ref="H92">IFERROR(INDEX(Data!C:C,SMALL(Data!P:P,ROW(B90))),"")</f>
        <v/>
      </c>
      <c r="I92" s="7" t="str" cm="1">
        <f t="array" ref="I92">IFERROR(INDEX(Data!A:A,SMALL(Data!P:P,ROW(B90))),"")</f>
        <v/>
      </c>
      <c r="J92" s="7" t="str" cm="1">
        <f t="array" ref="J92">IFERROR(INDEX(Data!F:F,SMALL(Data!P:P,ROW(B90))),"")</f>
        <v/>
      </c>
      <c r="K92" s="7" t="str" cm="1">
        <f t="array" ref="K92">IFERROR(INDEX(Data!N:N,SMALL(Data!P:P,ROW(B90))),"")</f>
        <v/>
      </c>
    </row>
    <row r="93" spans="7:11" ht="15.75" thickBot="1" x14ac:dyDescent="0.3">
      <c r="G93" s="6" t="str" cm="1">
        <f t="array" ref="G93">IFERROR(INDEX(Data!B:B,SMALL(Data!P:P,ROW(B91))),"")</f>
        <v/>
      </c>
      <c r="H93" s="7" t="str" cm="1">
        <f t="array" ref="H93">IFERROR(INDEX(Data!C:C,SMALL(Data!P:P,ROW(B91))),"")</f>
        <v/>
      </c>
      <c r="I93" s="7" t="str" cm="1">
        <f t="array" ref="I93">IFERROR(INDEX(Data!A:A,SMALL(Data!P:P,ROW(B91))),"")</f>
        <v/>
      </c>
      <c r="J93" s="7" t="str" cm="1">
        <f t="array" ref="J93">IFERROR(INDEX(Data!F:F,SMALL(Data!P:P,ROW(B91))),"")</f>
        <v/>
      </c>
      <c r="K93" s="7" t="str" cm="1">
        <f t="array" ref="K93">IFERROR(INDEX(Data!N:N,SMALL(Data!P:P,ROW(B91))),"")</f>
        <v/>
      </c>
    </row>
    <row r="94" spans="7:11" ht="15.75" thickBot="1" x14ac:dyDescent="0.3">
      <c r="G94" s="6" t="str" cm="1">
        <f t="array" ref="G94">IFERROR(INDEX(Data!B:B,SMALL(Data!P:P,ROW(B92))),"")</f>
        <v/>
      </c>
      <c r="H94" s="7" t="str" cm="1">
        <f t="array" ref="H94">IFERROR(INDEX(Data!C:C,SMALL(Data!P:P,ROW(B92))),"")</f>
        <v/>
      </c>
      <c r="I94" s="7" t="str" cm="1">
        <f t="array" ref="I94">IFERROR(INDEX(Data!A:A,SMALL(Data!P:P,ROW(B92))),"")</f>
        <v/>
      </c>
      <c r="J94" s="7" t="str" cm="1">
        <f t="array" ref="J94">IFERROR(INDEX(Data!F:F,SMALL(Data!P:P,ROW(B92))),"")</f>
        <v/>
      </c>
      <c r="K94" s="7" t="str" cm="1">
        <f t="array" ref="K94">IFERROR(INDEX(Data!N:N,SMALL(Data!P:P,ROW(B92))),"")</f>
        <v/>
      </c>
    </row>
    <row r="95" spans="7:11" ht="15.75" thickBot="1" x14ac:dyDescent="0.3">
      <c r="G95" s="6" t="str" cm="1">
        <f t="array" ref="G95">IFERROR(INDEX(Data!B:B,SMALL(Data!P:P,ROW(B93))),"")</f>
        <v/>
      </c>
      <c r="H95" s="7" t="str" cm="1">
        <f t="array" ref="H95">IFERROR(INDEX(Data!C:C,SMALL(Data!P:P,ROW(B93))),"")</f>
        <v/>
      </c>
      <c r="I95" s="7" t="str" cm="1">
        <f t="array" ref="I95">IFERROR(INDEX(Data!A:A,SMALL(Data!P:P,ROW(B93))),"")</f>
        <v/>
      </c>
      <c r="J95" s="7" t="str" cm="1">
        <f t="array" ref="J95">IFERROR(INDEX(Data!F:F,SMALL(Data!P:P,ROW(B93))),"")</f>
        <v/>
      </c>
      <c r="K95" s="7" t="str" cm="1">
        <f t="array" ref="K95">IFERROR(INDEX(Data!N:N,SMALL(Data!P:P,ROW(B93))),"")</f>
        <v/>
      </c>
    </row>
    <row r="96" spans="7:11" ht="15.75" thickBot="1" x14ac:dyDescent="0.3">
      <c r="G96" s="6" t="str" cm="1">
        <f t="array" ref="G96">IFERROR(INDEX(Data!B:B,SMALL(Data!P:P,ROW(B94))),"")</f>
        <v/>
      </c>
      <c r="H96" s="7" t="str" cm="1">
        <f t="array" ref="H96">IFERROR(INDEX(Data!C:C,SMALL(Data!P:P,ROW(B94))),"")</f>
        <v/>
      </c>
      <c r="I96" s="7" t="str" cm="1">
        <f t="array" ref="I96">IFERROR(INDEX(Data!A:A,SMALL(Data!P:P,ROW(B94))),"")</f>
        <v/>
      </c>
      <c r="J96" s="7" t="str" cm="1">
        <f t="array" ref="J96">IFERROR(INDEX(Data!F:F,SMALL(Data!P:P,ROW(B94))),"")</f>
        <v/>
      </c>
      <c r="K96" s="7" t="str" cm="1">
        <f t="array" ref="K96">IFERROR(INDEX(Data!N:N,SMALL(Data!P:P,ROW(B94))),"")</f>
        <v/>
      </c>
    </row>
    <row r="97" spans="7:11" ht="15.75" thickBot="1" x14ac:dyDescent="0.3">
      <c r="G97" s="6" t="str" cm="1">
        <f t="array" ref="G97">IFERROR(INDEX(Data!B:B,SMALL(Data!P:P,ROW(B95))),"")</f>
        <v/>
      </c>
      <c r="H97" s="7" t="str" cm="1">
        <f t="array" ref="H97">IFERROR(INDEX(Data!C:C,SMALL(Data!P:P,ROW(B95))),"")</f>
        <v/>
      </c>
      <c r="I97" s="7" t="str" cm="1">
        <f t="array" ref="I97">IFERROR(INDEX(Data!A:A,SMALL(Data!P:P,ROW(B95))),"")</f>
        <v/>
      </c>
      <c r="J97" s="7" t="str" cm="1">
        <f t="array" ref="J97">IFERROR(INDEX(Data!F:F,SMALL(Data!P:P,ROW(B95))),"")</f>
        <v/>
      </c>
      <c r="K97" s="7" t="str" cm="1">
        <f t="array" ref="K97">IFERROR(INDEX(Data!N:N,SMALL(Data!P:P,ROW(B95))),"")</f>
        <v/>
      </c>
    </row>
    <row r="98" spans="7:11" ht="15.75" thickBot="1" x14ac:dyDescent="0.3">
      <c r="G98" s="6" t="str" cm="1">
        <f t="array" ref="G98">IFERROR(INDEX(Data!B:B,SMALL(Data!P:P,ROW(B96))),"")</f>
        <v/>
      </c>
      <c r="H98" s="7" t="str" cm="1">
        <f t="array" ref="H98">IFERROR(INDEX(Data!C:C,SMALL(Data!P:P,ROW(B96))),"")</f>
        <v/>
      </c>
      <c r="I98" s="7" t="str" cm="1">
        <f t="array" ref="I98">IFERROR(INDEX(Data!A:A,SMALL(Data!P:P,ROW(B96))),"")</f>
        <v/>
      </c>
      <c r="J98" s="7" t="str" cm="1">
        <f t="array" ref="J98">IFERROR(INDEX(Data!F:F,SMALL(Data!P:P,ROW(B96))),"")</f>
        <v/>
      </c>
      <c r="K98" s="7" t="str" cm="1">
        <f t="array" ref="K98">IFERROR(INDEX(Data!N:N,SMALL(Data!P:P,ROW(B96))),"")</f>
        <v/>
      </c>
    </row>
    <row r="99" spans="7:11" ht="15.75" thickBot="1" x14ac:dyDescent="0.3">
      <c r="G99" s="6" t="str" cm="1">
        <f t="array" ref="G99">IFERROR(INDEX(Data!B:B,SMALL(Data!P:P,ROW(B97))),"")</f>
        <v/>
      </c>
      <c r="H99" s="7" t="str" cm="1">
        <f t="array" ref="H99">IFERROR(INDEX(Data!C:C,SMALL(Data!P:P,ROW(B97))),"")</f>
        <v/>
      </c>
      <c r="I99" s="7" t="str" cm="1">
        <f t="array" ref="I99">IFERROR(INDEX(Data!A:A,SMALL(Data!P:P,ROW(B97))),"")</f>
        <v/>
      </c>
      <c r="J99" s="7" t="str" cm="1">
        <f t="array" ref="J99">IFERROR(INDEX(Data!F:F,SMALL(Data!P:P,ROW(B97))),"")</f>
        <v/>
      </c>
      <c r="K99" s="7" t="str" cm="1">
        <f t="array" ref="K99">IFERROR(INDEX(Data!N:N,SMALL(Data!P:P,ROW(B97))),"")</f>
        <v/>
      </c>
    </row>
    <row r="100" spans="7:11" ht="15.75" thickBot="1" x14ac:dyDescent="0.3">
      <c r="G100" s="6" t="str" cm="1">
        <f t="array" ref="G100">IFERROR(INDEX(Data!B:B,SMALL(Data!P:P,ROW(B98))),"")</f>
        <v/>
      </c>
      <c r="H100" s="7" t="str" cm="1">
        <f t="array" ref="H100">IFERROR(INDEX(Data!C:C,SMALL(Data!P:P,ROW(B98))),"")</f>
        <v/>
      </c>
      <c r="I100" s="7" t="str" cm="1">
        <f t="array" ref="I100">IFERROR(INDEX(Data!A:A,SMALL(Data!P:P,ROW(B98))),"")</f>
        <v/>
      </c>
      <c r="J100" s="7" t="str" cm="1">
        <f t="array" ref="J100">IFERROR(INDEX(Data!F:F,SMALL(Data!P:P,ROW(B98))),"")</f>
        <v/>
      </c>
      <c r="K100" s="7" t="str" cm="1">
        <f t="array" ref="K100">IFERROR(INDEX(Data!N:N,SMALL(Data!P:P,ROW(B98))),"")</f>
        <v/>
      </c>
    </row>
    <row r="101" spans="7:11" ht="15.75" thickBot="1" x14ac:dyDescent="0.3">
      <c r="G101" s="6" t="str" cm="1">
        <f t="array" ref="G101">IFERROR(INDEX(Data!B:B,SMALL(Data!P:P,ROW(B99))),"")</f>
        <v/>
      </c>
      <c r="H101" s="7" t="str" cm="1">
        <f t="array" ref="H101">IFERROR(INDEX(Data!C:C,SMALL(Data!P:P,ROW(B99))),"")</f>
        <v/>
      </c>
      <c r="I101" s="7" t="str" cm="1">
        <f t="array" ref="I101">IFERROR(INDEX(Data!A:A,SMALL(Data!P:P,ROW(B99))),"")</f>
        <v/>
      </c>
      <c r="J101" s="7" t="str" cm="1">
        <f t="array" ref="J101">IFERROR(INDEX(Data!F:F,SMALL(Data!P:P,ROW(B99))),"")</f>
        <v/>
      </c>
      <c r="K101" s="7" t="str" cm="1">
        <f t="array" ref="K101">IFERROR(INDEX(Data!N:N,SMALL(Data!P:P,ROW(B99))),"")</f>
        <v/>
      </c>
    </row>
    <row r="102" spans="7:11" ht="15.75" thickBot="1" x14ac:dyDescent="0.3">
      <c r="G102" s="6" t="str" cm="1">
        <f t="array" ref="G102">IFERROR(INDEX(Data!B:B,SMALL(Data!P:P,ROW(B100))),"")</f>
        <v/>
      </c>
      <c r="H102" s="7" t="str" cm="1">
        <f t="array" ref="H102">IFERROR(INDEX(Data!C:C,SMALL(Data!P:P,ROW(B100))),"")</f>
        <v/>
      </c>
      <c r="I102" s="7" t="str" cm="1">
        <f t="array" ref="I102">IFERROR(INDEX(Data!A:A,SMALL(Data!P:P,ROW(B100))),"")</f>
        <v/>
      </c>
      <c r="J102" s="7" t="str" cm="1">
        <f t="array" ref="J102">IFERROR(INDEX(Data!F:F,SMALL(Data!P:P,ROW(B100))),"")</f>
        <v/>
      </c>
      <c r="K102" s="7" t="str" cm="1">
        <f t="array" ref="K102">IFERROR(INDEX(Data!N:N,SMALL(Data!P:P,ROW(B100))),"")</f>
        <v/>
      </c>
    </row>
    <row r="103" spans="7:11" ht="15.75" thickBot="1" x14ac:dyDescent="0.3">
      <c r="G103" s="6" t="str" cm="1">
        <f t="array" ref="G103">IFERROR(INDEX(Data!B:B,SMALL(Data!P:P,ROW(B101))),"")</f>
        <v/>
      </c>
      <c r="H103" s="7" t="str" cm="1">
        <f t="array" ref="H103">IFERROR(INDEX(Data!C:C,SMALL(Data!P:P,ROW(B101))),"")</f>
        <v/>
      </c>
      <c r="I103" s="7" t="str" cm="1">
        <f t="array" ref="I103">IFERROR(INDEX(Data!A:A,SMALL(Data!P:P,ROW(B101))),"")</f>
        <v/>
      </c>
      <c r="J103" s="7" t="str" cm="1">
        <f t="array" ref="J103">IFERROR(INDEX(Data!F:F,SMALL(Data!P:P,ROW(B101))),"")</f>
        <v/>
      </c>
      <c r="K103" s="7" t="str" cm="1">
        <f t="array" ref="K103">IFERROR(INDEX(Data!N:N,SMALL(Data!P:P,ROW(B101))),"")</f>
        <v/>
      </c>
    </row>
    <row r="104" spans="7:11" ht="15.75" thickBot="1" x14ac:dyDescent="0.3">
      <c r="G104" s="6" t="str" cm="1">
        <f t="array" ref="G104">IFERROR(INDEX(Data!B:B,SMALL(Data!P:P,ROW(B102))),"")</f>
        <v/>
      </c>
      <c r="H104" s="7" t="str" cm="1">
        <f t="array" ref="H104">IFERROR(INDEX(Data!C:C,SMALL(Data!P:P,ROW(B102))),"")</f>
        <v/>
      </c>
      <c r="I104" s="7" t="str" cm="1">
        <f t="array" ref="I104">IFERROR(INDEX(Data!A:A,SMALL(Data!P:P,ROW(B102))),"")</f>
        <v/>
      </c>
      <c r="J104" s="7" t="str" cm="1">
        <f t="array" ref="J104">IFERROR(INDEX(Data!F:F,SMALL(Data!P:P,ROW(B102))),"")</f>
        <v/>
      </c>
      <c r="K104" s="7" t="str" cm="1">
        <f t="array" ref="K104">IFERROR(INDEX(Data!N:N,SMALL(Data!P:P,ROW(B102))),"")</f>
        <v/>
      </c>
    </row>
    <row r="105" spans="7:11" ht="15.75" thickBot="1" x14ac:dyDescent="0.3">
      <c r="G105" s="6" t="str" cm="1">
        <f t="array" ref="G105">IFERROR(INDEX(Data!B:B,SMALL(Data!P:P,ROW(B103))),"")</f>
        <v/>
      </c>
      <c r="H105" s="7" t="str" cm="1">
        <f t="array" ref="H105">IFERROR(INDEX(Data!C:C,SMALL(Data!P:P,ROW(B103))),"")</f>
        <v/>
      </c>
      <c r="I105" s="7" t="str" cm="1">
        <f t="array" ref="I105">IFERROR(INDEX(Data!A:A,SMALL(Data!P:P,ROW(B103))),"")</f>
        <v/>
      </c>
      <c r="J105" s="7" t="str" cm="1">
        <f t="array" ref="J105">IFERROR(INDEX(Data!F:F,SMALL(Data!P:P,ROW(B103))),"")</f>
        <v/>
      </c>
      <c r="K105" s="7" t="str" cm="1">
        <f t="array" ref="K105">IFERROR(INDEX(Data!N:N,SMALL(Data!P:P,ROW(B103))),"")</f>
        <v/>
      </c>
    </row>
    <row r="106" spans="7:11" ht="15.75" thickBot="1" x14ac:dyDescent="0.3">
      <c r="G106" s="6" t="str" cm="1">
        <f t="array" ref="G106">IFERROR(INDEX(Data!B:B,SMALL(Data!P:P,ROW(B104))),"")</f>
        <v/>
      </c>
      <c r="H106" s="7" t="str" cm="1">
        <f t="array" ref="H106">IFERROR(INDEX(Data!C:C,SMALL(Data!P:P,ROW(B104))),"")</f>
        <v/>
      </c>
      <c r="I106" s="7" t="str" cm="1">
        <f t="array" ref="I106">IFERROR(INDEX(Data!A:A,SMALL(Data!P:P,ROW(B104))),"")</f>
        <v/>
      </c>
      <c r="J106" s="7" t="str" cm="1">
        <f t="array" ref="J106">IFERROR(INDEX(Data!F:F,SMALL(Data!P:P,ROW(B104))),"")</f>
        <v/>
      </c>
      <c r="K106" s="7" t="str" cm="1">
        <f t="array" ref="K106">IFERROR(INDEX(Data!N:N,SMALL(Data!P:P,ROW(B104))),"")</f>
        <v/>
      </c>
    </row>
    <row r="107" spans="7:11" ht="15.75" thickBot="1" x14ac:dyDescent="0.3">
      <c r="G107" s="6" t="str" cm="1">
        <f t="array" ref="G107">IFERROR(INDEX(Data!B:B,SMALL(Data!P:P,ROW(B105))),"")</f>
        <v/>
      </c>
      <c r="H107" s="7" t="str" cm="1">
        <f t="array" ref="H107">IFERROR(INDEX(Data!C:C,SMALL(Data!P:P,ROW(B105))),"")</f>
        <v/>
      </c>
      <c r="I107" s="7" t="str" cm="1">
        <f t="array" ref="I107">IFERROR(INDEX(Data!A:A,SMALL(Data!P:P,ROW(B105))),"")</f>
        <v/>
      </c>
      <c r="J107" s="7" t="str" cm="1">
        <f t="array" ref="J107">IFERROR(INDEX(Data!F:F,SMALL(Data!P:P,ROW(B105))),"")</f>
        <v/>
      </c>
      <c r="K107" s="7" t="str" cm="1">
        <f t="array" ref="K107">IFERROR(INDEX(Data!N:N,SMALL(Data!P:P,ROW(B105))),"")</f>
        <v/>
      </c>
    </row>
    <row r="108" spans="7:11" ht="15.75" thickBot="1" x14ac:dyDescent="0.3">
      <c r="G108" s="6" t="str" cm="1">
        <f t="array" ref="G108">IFERROR(INDEX(Data!B:B,SMALL(Data!P:P,ROW(B106))),"")</f>
        <v/>
      </c>
      <c r="H108" s="7" t="str" cm="1">
        <f t="array" ref="H108">IFERROR(INDEX(Data!C:C,SMALL(Data!P:P,ROW(B106))),"")</f>
        <v/>
      </c>
      <c r="I108" s="7" t="str" cm="1">
        <f t="array" ref="I108">IFERROR(INDEX(Data!A:A,SMALL(Data!P:P,ROW(B106))),"")</f>
        <v/>
      </c>
      <c r="J108" s="7" t="str" cm="1">
        <f t="array" ref="J108">IFERROR(INDEX(Data!F:F,SMALL(Data!P:P,ROW(B106))),"")</f>
        <v/>
      </c>
      <c r="K108" s="7" t="str" cm="1">
        <f t="array" ref="K108">IFERROR(INDEX(Data!N:N,SMALL(Data!P:P,ROW(B106))),"")</f>
        <v/>
      </c>
    </row>
    <row r="109" spans="7:11" ht="15.75" thickBot="1" x14ac:dyDescent="0.3">
      <c r="G109" s="6" t="str" cm="1">
        <f t="array" ref="G109">IFERROR(INDEX(Data!B:B,SMALL(Data!P:P,ROW(B107))),"")</f>
        <v/>
      </c>
      <c r="H109" s="7" t="str" cm="1">
        <f t="array" ref="H109">IFERROR(INDEX(Data!C:C,SMALL(Data!P:P,ROW(B107))),"")</f>
        <v/>
      </c>
      <c r="I109" s="7" t="str" cm="1">
        <f t="array" ref="I109">IFERROR(INDEX(Data!A:A,SMALL(Data!P:P,ROW(B107))),"")</f>
        <v/>
      </c>
      <c r="J109" s="7" t="str" cm="1">
        <f t="array" ref="J109">IFERROR(INDEX(Data!F:F,SMALL(Data!P:P,ROW(B107))),"")</f>
        <v/>
      </c>
      <c r="K109" s="7" t="str" cm="1">
        <f t="array" ref="K109">IFERROR(INDEX(Data!N:N,SMALL(Data!P:P,ROW(B107))),"")</f>
        <v/>
      </c>
    </row>
    <row r="110" spans="7:11" ht="15.75" thickBot="1" x14ac:dyDescent="0.3">
      <c r="G110" s="6" t="str" cm="1">
        <f t="array" ref="G110">IFERROR(INDEX(Data!B:B,SMALL(Data!P:P,ROW(B108))),"")</f>
        <v/>
      </c>
      <c r="H110" s="7" t="str" cm="1">
        <f t="array" ref="H110">IFERROR(INDEX(Data!C:C,SMALL(Data!P:P,ROW(B108))),"")</f>
        <v/>
      </c>
      <c r="I110" s="7" t="str" cm="1">
        <f t="array" ref="I110">IFERROR(INDEX(Data!A:A,SMALL(Data!P:P,ROW(B108))),"")</f>
        <v/>
      </c>
      <c r="J110" s="7" t="str" cm="1">
        <f t="array" ref="J110">IFERROR(INDEX(Data!F:F,SMALL(Data!P:P,ROW(B108))),"")</f>
        <v/>
      </c>
      <c r="K110" s="7" t="str" cm="1">
        <f t="array" ref="K110">IFERROR(INDEX(Data!N:N,SMALL(Data!P:P,ROW(B108))),"")</f>
        <v/>
      </c>
    </row>
    <row r="111" spans="7:11" ht="15.75" thickBot="1" x14ac:dyDescent="0.3">
      <c r="G111" s="6" t="str" cm="1">
        <f t="array" ref="G111">IFERROR(INDEX(Data!B:B,SMALL(Data!P:P,ROW(B109))),"")</f>
        <v/>
      </c>
      <c r="H111" s="7" t="str" cm="1">
        <f t="array" ref="H111">IFERROR(INDEX(Data!C:C,SMALL(Data!P:P,ROW(B109))),"")</f>
        <v/>
      </c>
      <c r="I111" s="7" t="str" cm="1">
        <f t="array" ref="I111">IFERROR(INDEX(Data!A:A,SMALL(Data!P:P,ROW(B109))),"")</f>
        <v/>
      </c>
      <c r="J111" s="7" t="str" cm="1">
        <f t="array" ref="J111">IFERROR(INDEX(Data!F:F,SMALL(Data!P:P,ROW(B109))),"")</f>
        <v/>
      </c>
      <c r="K111" s="7" t="str" cm="1">
        <f t="array" ref="K111">IFERROR(INDEX(Data!N:N,SMALL(Data!P:P,ROW(B109))),"")</f>
        <v/>
      </c>
    </row>
    <row r="112" spans="7:11" ht="15.75" thickBot="1" x14ac:dyDescent="0.3">
      <c r="G112" s="6" t="str" cm="1">
        <f t="array" ref="G112">IFERROR(INDEX(Data!B:B,SMALL(Data!P:P,ROW(B110))),"")</f>
        <v/>
      </c>
      <c r="H112" s="7" t="str" cm="1">
        <f t="array" ref="H112">IFERROR(INDEX(Data!C:C,SMALL(Data!P:P,ROW(B110))),"")</f>
        <v/>
      </c>
      <c r="I112" s="7" t="str" cm="1">
        <f t="array" ref="I112">IFERROR(INDEX(Data!A:A,SMALL(Data!P:P,ROW(B110))),"")</f>
        <v/>
      </c>
      <c r="J112" s="7" t="str" cm="1">
        <f t="array" ref="J112">IFERROR(INDEX(Data!F:F,SMALL(Data!P:P,ROW(B110))),"")</f>
        <v/>
      </c>
      <c r="K112" s="7" t="str" cm="1">
        <f t="array" ref="K112">IFERROR(INDEX(Data!N:N,SMALL(Data!P:P,ROW(B110))),"")</f>
        <v/>
      </c>
    </row>
    <row r="113" spans="7:11" ht="15.75" thickBot="1" x14ac:dyDescent="0.3">
      <c r="G113" s="6" t="str" cm="1">
        <f t="array" ref="G113">IFERROR(INDEX(Data!B:B,SMALL(Data!P:P,ROW(B111))),"")</f>
        <v/>
      </c>
      <c r="H113" s="7" t="str" cm="1">
        <f t="array" ref="H113">IFERROR(INDEX(Data!C:C,SMALL(Data!P:P,ROW(B111))),"")</f>
        <v/>
      </c>
      <c r="I113" s="7" t="str" cm="1">
        <f t="array" ref="I113">IFERROR(INDEX(Data!A:A,SMALL(Data!P:P,ROW(B111))),"")</f>
        <v/>
      </c>
      <c r="J113" s="7" t="str" cm="1">
        <f t="array" ref="J113">IFERROR(INDEX(Data!F:F,SMALL(Data!P:P,ROW(B111))),"")</f>
        <v/>
      </c>
      <c r="K113" s="7" t="str" cm="1">
        <f t="array" ref="K113">IFERROR(INDEX(Data!N:N,SMALL(Data!P:P,ROW(B111))),"")</f>
        <v/>
      </c>
    </row>
    <row r="114" spans="7:11" ht="15.75" thickBot="1" x14ac:dyDescent="0.3">
      <c r="G114" s="6" t="str" cm="1">
        <f t="array" ref="G114">IFERROR(INDEX(Data!B:B,SMALL(Data!P:P,ROW(B112))),"")</f>
        <v/>
      </c>
      <c r="H114" s="7" t="str" cm="1">
        <f t="array" ref="H114">IFERROR(INDEX(Data!C:C,SMALL(Data!P:P,ROW(B112))),"")</f>
        <v/>
      </c>
      <c r="I114" s="7" t="str" cm="1">
        <f t="array" ref="I114">IFERROR(INDEX(Data!A:A,SMALL(Data!P:P,ROW(B112))),"")</f>
        <v/>
      </c>
      <c r="J114" s="7" t="str" cm="1">
        <f t="array" ref="J114">IFERROR(INDEX(Data!F:F,SMALL(Data!P:P,ROW(B112))),"")</f>
        <v/>
      </c>
      <c r="K114" s="7" t="str" cm="1">
        <f t="array" ref="K114">IFERROR(INDEX(Data!N:N,SMALL(Data!P:P,ROW(B112))),"")</f>
        <v/>
      </c>
    </row>
    <row r="115" spans="7:11" ht="15.75" thickBot="1" x14ac:dyDescent="0.3">
      <c r="G115" s="6" t="str" cm="1">
        <f t="array" ref="G115">IFERROR(INDEX(Data!B:B,SMALL(Data!P:P,ROW(B113))),"")</f>
        <v/>
      </c>
      <c r="H115" s="7" t="str" cm="1">
        <f t="array" ref="H115">IFERROR(INDEX(Data!C:C,SMALL(Data!P:P,ROW(B113))),"")</f>
        <v/>
      </c>
      <c r="I115" s="7" t="str" cm="1">
        <f t="array" ref="I115">IFERROR(INDEX(Data!A:A,SMALL(Data!P:P,ROW(B113))),"")</f>
        <v/>
      </c>
      <c r="J115" s="7" t="str" cm="1">
        <f t="array" ref="J115">IFERROR(INDEX(Data!F:F,SMALL(Data!P:P,ROW(B113))),"")</f>
        <v/>
      </c>
      <c r="K115" s="7" t="str" cm="1">
        <f t="array" ref="K115">IFERROR(INDEX(Data!N:N,SMALL(Data!P:P,ROW(B113))),"")</f>
        <v/>
      </c>
    </row>
    <row r="116" spans="7:11" ht="15.75" thickBot="1" x14ac:dyDescent="0.3">
      <c r="G116" s="6" t="str" cm="1">
        <f t="array" ref="G116">IFERROR(INDEX(Data!B:B,SMALL(Data!P:P,ROW(B114))),"")</f>
        <v/>
      </c>
      <c r="H116" s="7" t="str" cm="1">
        <f t="array" ref="H116">IFERROR(INDEX(Data!C:C,SMALL(Data!P:P,ROW(B114))),"")</f>
        <v/>
      </c>
      <c r="I116" s="7" t="str" cm="1">
        <f t="array" ref="I116">IFERROR(INDEX(Data!A:A,SMALL(Data!P:P,ROW(B114))),"")</f>
        <v/>
      </c>
      <c r="J116" s="7" t="str" cm="1">
        <f t="array" ref="J116">IFERROR(INDEX(Data!F:F,SMALL(Data!P:P,ROW(B114))),"")</f>
        <v/>
      </c>
      <c r="K116" s="7" t="str" cm="1">
        <f t="array" ref="K116">IFERROR(INDEX(Data!N:N,SMALL(Data!P:P,ROW(B114))),"")</f>
        <v/>
      </c>
    </row>
    <row r="117" spans="7:11" ht="15.75" thickBot="1" x14ac:dyDescent="0.3">
      <c r="G117" s="6" t="str" cm="1">
        <f t="array" ref="G117">IFERROR(INDEX(Data!B:B,SMALL(Data!P:P,ROW(B115))),"")</f>
        <v/>
      </c>
      <c r="H117" s="7" t="str" cm="1">
        <f t="array" ref="H117">IFERROR(INDEX(Data!C:C,SMALL(Data!P:P,ROW(B115))),"")</f>
        <v/>
      </c>
      <c r="I117" s="7" t="str" cm="1">
        <f t="array" ref="I117">IFERROR(INDEX(Data!A:A,SMALL(Data!P:P,ROW(B115))),"")</f>
        <v/>
      </c>
      <c r="J117" s="7" t="str" cm="1">
        <f t="array" ref="J117">IFERROR(INDEX(Data!F:F,SMALL(Data!P:P,ROW(B115))),"")</f>
        <v/>
      </c>
      <c r="K117" s="7" t="str" cm="1">
        <f t="array" ref="K117">IFERROR(INDEX(Data!N:N,SMALL(Data!P:P,ROW(B115))),"")</f>
        <v/>
      </c>
    </row>
    <row r="118" spans="7:11" ht="15.75" thickBot="1" x14ac:dyDescent="0.3">
      <c r="G118" s="6" t="str" cm="1">
        <f t="array" ref="G118">IFERROR(INDEX(Data!B:B,SMALL(Data!P:P,ROW(B116))),"")</f>
        <v/>
      </c>
      <c r="H118" s="7" t="str" cm="1">
        <f t="array" ref="H118">IFERROR(INDEX(Data!C:C,SMALL(Data!P:P,ROW(B116))),"")</f>
        <v/>
      </c>
      <c r="I118" s="7" t="str" cm="1">
        <f t="array" ref="I118">IFERROR(INDEX(Data!A:A,SMALL(Data!P:P,ROW(B116))),"")</f>
        <v/>
      </c>
      <c r="J118" s="7" t="str" cm="1">
        <f t="array" ref="J118">IFERROR(INDEX(Data!F:F,SMALL(Data!P:P,ROW(B116))),"")</f>
        <v/>
      </c>
      <c r="K118" s="7" t="str" cm="1">
        <f t="array" ref="K118">IFERROR(INDEX(Data!N:N,SMALL(Data!P:P,ROW(B116))),"")</f>
        <v/>
      </c>
    </row>
    <row r="119" spans="7:11" ht="15.75" thickBot="1" x14ac:dyDescent="0.3">
      <c r="G119" s="6" t="str" cm="1">
        <f t="array" ref="G119">IFERROR(INDEX(Data!B:B,SMALL(Data!P:P,ROW(B117))),"")</f>
        <v/>
      </c>
      <c r="H119" s="7" t="str" cm="1">
        <f t="array" ref="H119">IFERROR(INDEX(Data!C:C,SMALL(Data!P:P,ROW(B117))),"")</f>
        <v/>
      </c>
      <c r="I119" s="7" t="str" cm="1">
        <f t="array" ref="I119">IFERROR(INDEX(Data!A:A,SMALL(Data!P:P,ROW(B117))),"")</f>
        <v/>
      </c>
      <c r="J119" s="7" t="str" cm="1">
        <f t="array" ref="J119">IFERROR(INDEX(Data!F:F,SMALL(Data!P:P,ROW(B117))),"")</f>
        <v/>
      </c>
      <c r="K119" s="7" t="str" cm="1">
        <f t="array" ref="K119">IFERROR(INDEX(Data!N:N,SMALL(Data!P:P,ROW(B117))),"")</f>
        <v/>
      </c>
    </row>
  </sheetData>
  <sheetProtection algorithmName="SHA-512" hashValue="CIeV4I2VAKjq2DkCucm1zcllPJX8j6MWAs64pECQeaJtQB+7W4bea3M0dqKeJBi3dUQfQoeMxvoXPAxHLsdqfQ==" saltValue="qYE8+GXQaZwdSRErm3NhUw==" spinCount="100000" sheet="1" selectLockedCells="1"/>
  <mergeCells count="2">
    <mergeCell ref="H1:K1"/>
    <mergeCell ref="N1:R5"/>
  </mergeCells>
  <conditionalFormatting sqref="G4:K119">
    <cfRule type="expression" dxfId="2" priority="2">
      <formula>$G4=$G5</formula>
    </cfRule>
    <cfRule type="expression" dxfId="1" priority="3">
      <formula>AND($I4="General",LEFT($K4,3)="Yes")</formula>
    </cfRule>
    <cfRule type="expression" dxfId="0" priority="4">
      <formula>$I4="General"</formula>
    </cfRule>
  </conditionalFormatting>
  <dataValidations count="1">
    <dataValidation type="list" allowBlank="1" showInputMessage="1" showErrorMessage="1" sqref="G2" xr:uid="{11C72371-B070-4F2B-A5FD-81050E802FF6}">
      <formula1>$B$3:$B$24</formula1>
    </dataValidation>
  </dataValidations>
  <pageMargins left="0.5" right="0.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5BFCE-EBD7-42AF-B4E3-5CB2E5B7892C}">
  <dimension ref="A1:U979"/>
  <sheetViews>
    <sheetView topLeftCell="C1" workbookViewId="0">
      <pane ySplit="1" topLeftCell="A2" activePane="bottomLeft" state="frozen"/>
      <selection pane="bottomLeft" activeCell="H9" sqref="H9"/>
    </sheetView>
  </sheetViews>
  <sheetFormatPr defaultRowHeight="15" x14ac:dyDescent="0.25"/>
  <cols>
    <col min="1" max="1" width="8.42578125" customWidth="1"/>
    <col min="2" max="2" width="9.7109375" bestFit="1" customWidth="1"/>
    <col min="3" max="3" width="29.28515625" bestFit="1" customWidth="1"/>
    <col min="4" max="4" width="12.7109375" customWidth="1"/>
    <col min="5" max="5" width="9.7109375" customWidth="1"/>
    <col min="6" max="6" width="12" customWidth="1"/>
    <col min="8" max="8" width="45.28515625" bestFit="1" customWidth="1"/>
    <col min="9" max="9" width="33.28515625" bestFit="1" customWidth="1"/>
    <col min="10" max="10" width="11.5703125" customWidth="1"/>
    <col min="11" max="12" width="12.5703125" customWidth="1"/>
    <col min="14" max="14" width="16.42578125" bestFit="1" customWidth="1"/>
    <col min="15" max="15" width="13.7109375" customWidth="1"/>
    <col min="16" max="16" width="14.140625" bestFit="1" customWidth="1"/>
  </cols>
  <sheetData>
    <row r="1" spans="1:21" x14ac:dyDescent="0.25">
      <c r="A1" t="s">
        <v>496</v>
      </c>
      <c r="B1" t="s">
        <v>491</v>
      </c>
      <c r="C1" t="s">
        <v>492</v>
      </c>
      <c r="D1" t="s">
        <v>508</v>
      </c>
      <c r="E1" t="s">
        <v>665</v>
      </c>
      <c r="F1" t="s">
        <v>493</v>
      </c>
      <c r="G1" t="s">
        <v>0</v>
      </c>
      <c r="H1" t="s">
        <v>494</v>
      </c>
      <c r="I1" t="s">
        <v>507</v>
      </c>
      <c r="J1" t="s">
        <v>506</v>
      </c>
      <c r="K1" t="s">
        <v>497</v>
      </c>
      <c r="L1" t="s">
        <v>499</v>
      </c>
      <c r="M1" t="s">
        <v>671</v>
      </c>
      <c r="N1" t="s">
        <v>695</v>
      </c>
      <c r="O1" t="s">
        <v>672</v>
      </c>
      <c r="P1" t="s">
        <v>673</v>
      </c>
      <c r="R1" t="s">
        <v>674</v>
      </c>
      <c r="S1">
        <f>INDEX(Candidates!D:D,MATCH(Candidates!I2,Candidates!B:B,0))</f>
        <v>76</v>
      </c>
      <c r="T1" t="s">
        <v>675</v>
      </c>
      <c r="U1">
        <f>MATCH(Offices!G2,Offices!B3:B24,0)</f>
        <v>12</v>
      </c>
    </row>
    <row r="2" spans="1:21" x14ac:dyDescent="0.25">
      <c r="A2" t="s">
        <v>678</v>
      </c>
      <c r="B2" s="1">
        <v>29347</v>
      </c>
      <c r="C2" t="s">
        <v>3</v>
      </c>
      <c r="D2" t="s">
        <v>509</v>
      </c>
      <c r="E2">
        <v>76</v>
      </c>
      <c r="F2" t="s">
        <v>676</v>
      </c>
      <c r="G2">
        <v>649</v>
      </c>
      <c r="H2" t="s">
        <v>1</v>
      </c>
      <c r="I2" t="str">
        <f>REPLACE(H2,FIND(" -",H2&amp;" -"),99,"")</f>
        <v>ASSESSOR OF PROPERTY</v>
      </c>
      <c r="J2">
        <v>6</v>
      </c>
      <c r="K2">
        <v>1</v>
      </c>
      <c r="L2">
        <v>1</v>
      </c>
      <c r="M2" t="s">
        <v>679</v>
      </c>
      <c r="N2" t="s">
        <v>679</v>
      </c>
      <c r="O2">
        <f>IF(E2=$S$1,ROW(),"")</f>
        <v>2</v>
      </c>
      <c r="P2" t="str">
        <f>IF(J2=$U$1,ROW(),"")</f>
        <v/>
      </c>
    </row>
    <row r="3" spans="1:21" x14ac:dyDescent="0.25">
      <c r="A3" t="s">
        <v>678</v>
      </c>
      <c r="B3" s="1">
        <v>29347</v>
      </c>
      <c r="C3" t="s">
        <v>15</v>
      </c>
      <c r="D3" t="s">
        <v>510</v>
      </c>
      <c r="E3">
        <v>158</v>
      </c>
      <c r="F3" t="s">
        <v>676</v>
      </c>
      <c r="G3">
        <v>510</v>
      </c>
      <c r="H3" t="s">
        <v>1</v>
      </c>
      <c r="I3" t="str">
        <f>REPLACE(H3,FIND(" -",H3&amp;" -"),99,"")</f>
        <v>ASSESSOR OF PROPERTY</v>
      </c>
      <c r="J3">
        <v>6</v>
      </c>
      <c r="K3">
        <v>1</v>
      </c>
      <c r="L3">
        <v>1</v>
      </c>
      <c r="M3" t="s">
        <v>680</v>
      </c>
      <c r="N3" t="s">
        <v>680</v>
      </c>
      <c r="O3" t="str">
        <f>IF(E3=$S$1,ROW(),"")</f>
        <v/>
      </c>
      <c r="P3" t="str">
        <f>IF(J3=$U$1,ROW(),"")</f>
        <v/>
      </c>
    </row>
    <row r="4" spans="1:21" x14ac:dyDescent="0.25">
      <c r="A4" t="s">
        <v>678</v>
      </c>
      <c r="B4" s="1">
        <v>29347</v>
      </c>
      <c r="C4" t="s">
        <v>17</v>
      </c>
      <c r="D4" t="s">
        <v>511</v>
      </c>
      <c r="E4">
        <v>12</v>
      </c>
      <c r="F4" t="s">
        <v>676</v>
      </c>
      <c r="G4">
        <v>212</v>
      </c>
      <c r="H4" t="s">
        <v>4</v>
      </c>
      <c r="I4" t="str">
        <f>REPLACE(H4,FIND(" -",H4&amp;" -"),99,"")</f>
        <v>SUPERINTENDENT OF SCHOOLS</v>
      </c>
      <c r="J4">
        <v>14</v>
      </c>
      <c r="K4">
        <v>1</v>
      </c>
      <c r="L4">
        <v>2</v>
      </c>
      <c r="M4" t="s">
        <v>680</v>
      </c>
      <c r="N4" t="s">
        <v>680</v>
      </c>
      <c r="O4" t="str">
        <f>IF(E4=$S$1,ROW(),"")</f>
        <v/>
      </c>
      <c r="P4" t="str">
        <f>IF(J4=$U$1,ROW(),"")</f>
        <v/>
      </c>
    </row>
    <row r="5" spans="1:21" x14ac:dyDescent="0.25">
      <c r="A5" t="s">
        <v>678</v>
      </c>
      <c r="B5" s="1">
        <v>29347</v>
      </c>
      <c r="C5" t="s">
        <v>6</v>
      </c>
      <c r="D5" t="s">
        <v>512</v>
      </c>
      <c r="E5">
        <v>135</v>
      </c>
      <c r="F5" t="s">
        <v>676</v>
      </c>
      <c r="G5">
        <v>565</v>
      </c>
      <c r="H5" t="s">
        <v>4</v>
      </c>
      <c r="I5" t="str">
        <f>REPLACE(H5,FIND(" -",H5&amp;" -"),99,"")</f>
        <v>SUPERINTENDENT OF SCHOOLS</v>
      </c>
      <c r="J5">
        <v>14</v>
      </c>
      <c r="K5">
        <v>1</v>
      </c>
      <c r="L5">
        <v>2</v>
      </c>
      <c r="M5" t="s">
        <v>679</v>
      </c>
      <c r="N5" t="s">
        <v>679</v>
      </c>
      <c r="O5" t="str">
        <f>IF(E5=$S$1,ROW(),"")</f>
        <v/>
      </c>
      <c r="P5" t="str">
        <f>IF(J5=$U$1,ROW(),"")</f>
        <v/>
      </c>
    </row>
    <row r="6" spans="1:21" x14ac:dyDescent="0.25">
      <c r="A6" t="s">
        <v>678</v>
      </c>
      <c r="B6" s="1">
        <v>29347</v>
      </c>
      <c r="C6" t="s">
        <v>18</v>
      </c>
      <c r="D6" t="s">
        <v>513</v>
      </c>
      <c r="E6">
        <v>302</v>
      </c>
      <c r="F6" t="s">
        <v>676</v>
      </c>
      <c r="G6">
        <v>399</v>
      </c>
      <c r="H6" t="s">
        <v>4</v>
      </c>
      <c r="I6" t="str">
        <f>REPLACE(H6,FIND(" -",H6&amp;" -"),99,"")</f>
        <v>SUPERINTENDENT OF SCHOOLS</v>
      </c>
      <c r="J6">
        <v>14</v>
      </c>
      <c r="K6">
        <v>1</v>
      </c>
      <c r="L6">
        <v>2</v>
      </c>
      <c r="M6" t="s">
        <v>680</v>
      </c>
      <c r="N6" t="s">
        <v>680</v>
      </c>
      <c r="O6" t="str">
        <f>IF(E6=$S$1,ROW(),"")</f>
        <v/>
      </c>
      <c r="P6" t="str">
        <f>IF(J6=$U$1,ROW(),"")</f>
        <v/>
      </c>
    </row>
    <row r="7" spans="1:21" x14ac:dyDescent="0.25">
      <c r="A7" t="s">
        <v>678</v>
      </c>
      <c r="B7" s="1">
        <v>29347</v>
      </c>
      <c r="C7" t="s">
        <v>19</v>
      </c>
      <c r="D7" t="s">
        <v>514</v>
      </c>
      <c r="E7">
        <v>101</v>
      </c>
      <c r="F7" t="s">
        <v>676</v>
      </c>
      <c r="G7">
        <v>99</v>
      </c>
      <c r="H7" t="s">
        <v>467</v>
      </c>
      <c r="I7" t="str">
        <f>REPLACE(H7,FIND(" -",H7&amp;" -"),99,"")</f>
        <v>SCHOOL BOARD MEMBER DISTRICT 4</v>
      </c>
      <c r="J7">
        <v>18</v>
      </c>
      <c r="K7">
        <v>1</v>
      </c>
      <c r="L7">
        <v>3</v>
      </c>
      <c r="M7" t="s">
        <v>680</v>
      </c>
      <c r="N7" t="s">
        <v>680</v>
      </c>
      <c r="O7" t="str">
        <f>IF(E7=$S$1,ROW(),"")</f>
        <v/>
      </c>
      <c r="P7" t="str">
        <f>IF(J7=$U$1,ROW(),"")</f>
        <v/>
      </c>
    </row>
    <row r="8" spans="1:21" x14ac:dyDescent="0.25">
      <c r="A8" t="s">
        <v>678</v>
      </c>
      <c r="B8" s="1">
        <v>29347</v>
      </c>
      <c r="C8" t="s">
        <v>20</v>
      </c>
      <c r="D8" t="s">
        <v>512</v>
      </c>
      <c r="E8">
        <v>133</v>
      </c>
      <c r="F8" t="s">
        <v>676</v>
      </c>
      <c r="G8">
        <v>181</v>
      </c>
      <c r="H8" t="s">
        <v>467</v>
      </c>
      <c r="I8" t="str">
        <f>REPLACE(H8,FIND(" -",H8&amp;" -"),99,"")</f>
        <v>SCHOOL BOARD MEMBER DISTRICT 4</v>
      </c>
      <c r="J8">
        <v>18</v>
      </c>
      <c r="K8">
        <v>1</v>
      </c>
      <c r="L8">
        <v>3</v>
      </c>
      <c r="M8" t="s">
        <v>679</v>
      </c>
      <c r="N8" t="s">
        <v>679</v>
      </c>
      <c r="O8" t="str">
        <f>IF(E8=$S$1,ROW(),"")</f>
        <v/>
      </c>
      <c r="P8" t="str">
        <f>IF(J8=$U$1,ROW(),"")</f>
        <v/>
      </c>
    </row>
    <row r="9" spans="1:21" x14ac:dyDescent="0.25">
      <c r="A9" t="s">
        <v>495</v>
      </c>
      <c r="B9" s="1">
        <v>29440</v>
      </c>
      <c r="C9" t="s">
        <v>3</v>
      </c>
      <c r="D9" t="s">
        <v>509</v>
      </c>
      <c r="E9">
        <v>76</v>
      </c>
      <c r="F9" t="s">
        <v>676</v>
      </c>
      <c r="G9">
        <v>1118</v>
      </c>
      <c r="H9" t="s">
        <v>1</v>
      </c>
      <c r="I9" t="str">
        <f>REPLACE(H9,FIND(" -",H9&amp;" -"),99,"")</f>
        <v>ASSESSOR OF PROPERTY</v>
      </c>
      <c r="J9">
        <v>6</v>
      </c>
      <c r="K9">
        <v>1</v>
      </c>
      <c r="L9">
        <v>4</v>
      </c>
      <c r="M9" t="s">
        <v>679</v>
      </c>
      <c r="N9" t="s">
        <v>679</v>
      </c>
      <c r="O9">
        <f>IF(E9=$S$1,ROW(),"")</f>
        <v>9</v>
      </c>
      <c r="P9" t="str">
        <f>IF(J9=$U$1,ROW(),"")</f>
        <v/>
      </c>
    </row>
    <row r="10" spans="1:21" x14ac:dyDescent="0.25">
      <c r="A10" t="s">
        <v>495</v>
      </c>
      <c r="B10" s="1">
        <v>29440</v>
      </c>
      <c r="C10" t="s">
        <v>2</v>
      </c>
      <c r="D10" t="s">
        <v>515</v>
      </c>
      <c r="E10">
        <v>113</v>
      </c>
      <c r="F10" t="s">
        <v>677</v>
      </c>
      <c r="G10">
        <v>1035</v>
      </c>
      <c r="H10" t="s">
        <v>1</v>
      </c>
      <c r="I10" t="str">
        <f>REPLACE(H10,FIND(" -",H10&amp;" -"),99,"")</f>
        <v>ASSESSOR OF PROPERTY</v>
      </c>
      <c r="J10">
        <v>6</v>
      </c>
      <c r="K10">
        <v>1</v>
      </c>
      <c r="L10">
        <v>4</v>
      </c>
      <c r="M10" t="s">
        <v>680</v>
      </c>
      <c r="N10" t="s">
        <v>680</v>
      </c>
      <c r="O10" t="str">
        <f>IF(E10=$S$1,ROW(),"")</f>
        <v/>
      </c>
      <c r="P10" t="str">
        <f>IF(J10=$U$1,ROW(),"")</f>
        <v/>
      </c>
    </row>
    <row r="11" spans="1:21" x14ac:dyDescent="0.25">
      <c r="A11" t="s">
        <v>495</v>
      </c>
      <c r="B11" s="1">
        <v>29440</v>
      </c>
      <c r="C11" t="s">
        <v>6</v>
      </c>
      <c r="D11" t="s">
        <v>512</v>
      </c>
      <c r="E11">
        <v>135</v>
      </c>
      <c r="F11" t="s">
        <v>676</v>
      </c>
      <c r="G11">
        <v>1061</v>
      </c>
      <c r="H11" t="s">
        <v>4</v>
      </c>
      <c r="I11" t="str">
        <f>REPLACE(H11,FIND(" -",H11&amp;" -"),99,"")</f>
        <v>SUPERINTENDENT OF SCHOOLS</v>
      </c>
      <c r="J11">
        <v>14</v>
      </c>
      <c r="K11">
        <v>1</v>
      </c>
      <c r="L11">
        <v>5</v>
      </c>
      <c r="M11" t="s">
        <v>680</v>
      </c>
      <c r="N11" t="s">
        <v>680</v>
      </c>
      <c r="O11" t="str">
        <f>IF(E11=$S$1,ROW(),"")</f>
        <v/>
      </c>
      <c r="P11" t="str">
        <f>IF(J11=$U$1,ROW(),"")</f>
        <v/>
      </c>
    </row>
    <row r="12" spans="1:21" x14ac:dyDescent="0.25">
      <c r="A12" t="s">
        <v>495</v>
      </c>
      <c r="B12" s="1">
        <v>29440</v>
      </c>
      <c r="C12" t="s">
        <v>5</v>
      </c>
      <c r="D12" t="s">
        <v>516</v>
      </c>
      <c r="E12">
        <v>198</v>
      </c>
      <c r="F12" t="s">
        <v>677</v>
      </c>
      <c r="G12">
        <v>1103</v>
      </c>
      <c r="H12" t="s">
        <v>4</v>
      </c>
      <c r="I12" t="str">
        <f>REPLACE(H12,FIND(" -",H12&amp;" -"),99,"")</f>
        <v>SUPERINTENDENT OF SCHOOLS</v>
      </c>
      <c r="J12">
        <v>14</v>
      </c>
      <c r="K12">
        <v>1</v>
      </c>
      <c r="L12">
        <v>5</v>
      </c>
      <c r="M12" t="s">
        <v>679</v>
      </c>
      <c r="N12" t="s">
        <v>679</v>
      </c>
      <c r="O12" t="str">
        <f>IF(E12=$S$1,ROW(),"")</f>
        <v/>
      </c>
      <c r="P12" t="str">
        <f>IF(J12=$U$1,ROW(),"")</f>
        <v/>
      </c>
    </row>
    <row r="13" spans="1:21" x14ac:dyDescent="0.25">
      <c r="A13" t="s">
        <v>495</v>
      </c>
      <c r="B13" s="1">
        <v>29440</v>
      </c>
      <c r="C13" t="s">
        <v>8</v>
      </c>
      <c r="D13" t="s">
        <v>512</v>
      </c>
      <c r="E13">
        <v>133</v>
      </c>
      <c r="F13" t="s">
        <v>676</v>
      </c>
      <c r="G13">
        <v>236</v>
      </c>
      <c r="H13" t="s">
        <v>467</v>
      </c>
      <c r="I13" t="str">
        <f>REPLACE(H13,FIND(" -",H13&amp;" -"),99,"")</f>
        <v>SCHOOL BOARD MEMBER DISTRICT 4</v>
      </c>
      <c r="J13">
        <v>18</v>
      </c>
      <c r="K13">
        <v>1</v>
      </c>
      <c r="L13">
        <v>6</v>
      </c>
      <c r="M13" t="s">
        <v>679</v>
      </c>
      <c r="N13" t="s">
        <v>679</v>
      </c>
      <c r="O13" t="str">
        <f>IF(E13=$S$1,ROW(),"")</f>
        <v/>
      </c>
      <c r="P13" t="str">
        <f>IF(J13=$U$1,ROW(),"")</f>
        <v/>
      </c>
    </row>
    <row r="14" spans="1:21" x14ac:dyDescent="0.25">
      <c r="A14" t="s">
        <v>495</v>
      </c>
      <c r="B14" s="1">
        <v>29440</v>
      </c>
      <c r="C14" t="s">
        <v>7</v>
      </c>
      <c r="D14" t="s">
        <v>517</v>
      </c>
      <c r="E14">
        <v>181</v>
      </c>
      <c r="F14" t="s">
        <v>677</v>
      </c>
      <c r="G14">
        <v>188</v>
      </c>
      <c r="H14" t="s">
        <v>467</v>
      </c>
      <c r="I14" t="str">
        <f>REPLACE(H14,FIND(" -",H14&amp;" -"),99,"")</f>
        <v>SCHOOL BOARD MEMBER DISTRICT 4</v>
      </c>
      <c r="J14">
        <v>18</v>
      </c>
      <c r="K14">
        <v>1</v>
      </c>
      <c r="L14">
        <v>6</v>
      </c>
      <c r="M14" t="s">
        <v>680</v>
      </c>
      <c r="N14" t="s">
        <v>680</v>
      </c>
      <c r="O14" t="str">
        <f>IF(E14=$S$1,ROW(),"")</f>
        <v/>
      </c>
      <c r="P14" t="str">
        <f>IF(J14=$U$1,ROW(),"")</f>
        <v/>
      </c>
    </row>
    <row r="15" spans="1:21" x14ac:dyDescent="0.25">
      <c r="A15" t="s">
        <v>495</v>
      </c>
      <c r="B15" s="1">
        <v>29440</v>
      </c>
      <c r="C15" t="s">
        <v>10</v>
      </c>
      <c r="D15" t="s">
        <v>518</v>
      </c>
      <c r="E15">
        <v>100</v>
      </c>
      <c r="F15" t="s">
        <v>11</v>
      </c>
      <c r="G15">
        <v>212</v>
      </c>
      <c r="H15" t="s">
        <v>9</v>
      </c>
      <c r="I15" t="str">
        <f>REPLACE(H15,FIND(" -",H15&amp;" -"),99,"")</f>
        <v>MAYOR</v>
      </c>
      <c r="J15">
        <v>20</v>
      </c>
      <c r="K15">
        <v>1</v>
      </c>
      <c r="L15">
        <v>7</v>
      </c>
      <c r="M15" t="s">
        <v>679</v>
      </c>
      <c r="N15" t="s">
        <v>679</v>
      </c>
      <c r="O15" t="str">
        <f>IF(E15=$S$1,ROW(),"")</f>
        <v/>
      </c>
      <c r="P15" t="str">
        <f>IF(J15=$U$1,ROW(),"")</f>
        <v/>
      </c>
    </row>
    <row r="16" spans="1:21" x14ac:dyDescent="0.25">
      <c r="A16" t="s">
        <v>495</v>
      </c>
      <c r="B16" s="1">
        <v>29440</v>
      </c>
      <c r="C16" t="s">
        <v>13</v>
      </c>
      <c r="D16" t="s">
        <v>519</v>
      </c>
      <c r="E16">
        <v>88</v>
      </c>
      <c r="F16" t="s">
        <v>11</v>
      </c>
      <c r="G16">
        <v>208</v>
      </c>
      <c r="H16" t="s">
        <v>12</v>
      </c>
      <c r="I16" t="str">
        <f>REPLACE(H16,FIND(" -",H16&amp;" -"),99,"")</f>
        <v>CITY RECORDER</v>
      </c>
      <c r="J16">
        <v>22</v>
      </c>
      <c r="K16">
        <v>1</v>
      </c>
      <c r="L16">
        <v>8</v>
      </c>
      <c r="M16" t="s">
        <v>679</v>
      </c>
      <c r="N16" t="s">
        <v>679</v>
      </c>
      <c r="O16" t="str">
        <f>IF(E16=$S$1,ROW(),"")</f>
        <v/>
      </c>
      <c r="P16" t="str">
        <f>IF(J16=$U$1,ROW(),"")</f>
        <v/>
      </c>
    </row>
    <row r="17" spans="1:16" x14ac:dyDescent="0.25">
      <c r="A17" t="s">
        <v>495</v>
      </c>
      <c r="B17" s="1">
        <v>29440</v>
      </c>
      <c r="C17" t="s">
        <v>15</v>
      </c>
      <c r="D17" t="s">
        <v>510</v>
      </c>
      <c r="E17">
        <v>158</v>
      </c>
      <c r="F17" t="s">
        <v>11</v>
      </c>
      <c r="G17">
        <v>201</v>
      </c>
      <c r="H17" t="s">
        <v>14</v>
      </c>
      <c r="I17" t="str">
        <f>REPLACE(H17,FIND(" -",H17&amp;" -"),99,"")</f>
        <v>ALDERMAN</v>
      </c>
      <c r="J17">
        <v>21</v>
      </c>
      <c r="K17">
        <v>2</v>
      </c>
      <c r="L17">
        <v>9</v>
      </c>
      <c r="M17" t="s">
        <v>679</v>
      </c>
      <c r="N17" t="s">
        <v>686</v>
      </c>
      <c r="O17" t="str">
        <f>IF(E17=$S$1,ROW(),"")</f>
        <v/>
      </c>
      <c r="P17" t="str">
        <f>IF(J17=$U$1,ROW(),"")</f>
        <v/>
      </c>
    </row>
    <row r="18" spans="1:16" x14ac:dyDescent="0.25">
      <c r="A18" t="s">
        <v>495</v>
      </c>
      <c r="B18" s="1">
        <v>29440</v>
      </c>
      <c r="C18" t="s">
        <v>16</v>
      </c>
      <c r="D18" t="s">
        <v>520</v>
      </c>
      <c r="E18">
        <v>281</v>
      </c>
      <c r="F18" t="s">
        <v>11</v>
      </c>
      <c r="G18">
        <v>196</v>
      </c>
      <c r="H18" t="s">
        <v>14</v>
      </c>
      <c r="I18" t="str">
        <f>REPLACE(H18,FIND(" -",H18&amp;" -"),99,"")</f>
        <v>ALDERMAN</v>
      </c>
      <c r="J18">
        <v>21</v>
      </c>
      <c r="K18">
        <v>2</v>
      </c>
      <c r="L18">
        <v>9</v>
      </c>
      <c r="M18" t="s">
        <v>679</v>
      </c>
      <c r="N18" t="s">
        <v>686</v>
      </c>
      <c r="O18" t="str">
        <f>IF(E18=$S$1,ROW(),"")</f>
        <v/>
      </c>
      <c r="P18" t="str">
        <f>IF(J18=$U$1,ROW(),"")</f>
        <v/>
      </c>
    </row>
    <row r="19" spans="1:16" x14ac:dyDescent="0.25">
      <c r="A19" t="s">
        <v>678</v>
      </c>
      <c r="B19" s="1">
        <v>30075</v>
      </c>
      <c r="C19" t="s">
        <v>25</v>
      </c>
      <c r="D19" t="s">
        <v>521</v>
      </c>
      <c r="E19">
        <v>11</v>
      </c>
      <c r="F19" t="s">
        <v>676</v>
      </c>
      <c r="G19">
        <v>1186</v>
      </c>
      <c r="H19" t="s">
        <v>23</v>
      </c>
      <c r="I19" t="str">
        <f>REPLACE(H19,FIND(" -",H19&amp;" -"),99,"")</f>
        <v>COUNTY EXECUTIVE</v>
      </c>
      <c r="J19">
        <v>1</v>
      </c>
      <c r="K19">
        <v>1</v>
      </c>
      <c r="L19">
        <v>10</v>
      </c>
      <c r="M19" t="s">
        <v>679</v>
      </c>
      <c r="N19" t="s">
        <v>679</v>
      </c>
      <c r="O19" t="str">
        <f>IF(E19=$S$1,ROW(),"")</f>
        <v/>
      </c>
      <c r="P19" t="str">
        <f>IF(J19=$U$1,ROW(),"")</f>
        <v/>
      </c>
    </row>
    <row r="20" spans="1:16" x14ac:dyDescent="0.25">
      <c r="A20" t="s">
        <v>678</v>
      </c>
      <c r="B20" s="1">
        <v>30075</v>
      </c>
      <c r="C20" t="s">
        <v>65</v>
      </c>
      <c r="D20" t="s">
        <v>519</v>
      </c>
      <c r="E20">
        <v>91</v>
      </c>
      <c r="F20" t="s">
        <v>676</v>
      </c>
      <c r="G20">
        <v>332</v>
      </c>
      <c r="H20" t="s">
        <v>469</v>
      </c>
      <c r="I20" t="str">
        <f>REPLACE(H20,FIND(" -",H20&amp;" -"),99,"")</f>
        <v>COUNTY COMMISSIONER DISTRICT 1</v>
      </c>
      <c r="J20">
        <v>2</v>
      </c>
      <c r="K20">
        <v>3</v>
      </c>
      <c r="L20">
        <v>11</v>
      </c>
      <c r="M20" t="s">
        <v>679</v>
      </c>
      <c r="N20" t="s">
        <v>685</v>
      </c>
      <c r="O20" t="str">
        <f>IF(E20=$S$1,ROW(),"")</f>
        <v/>
      </c>
      <c r="P20" t="str">
        <f>IF(J20=$U$1,ROW(),"")</f>
        <v/>
      </c>
    </row>
    <row r="21" spans="1:16" x14ac:dyDescent="0.25">
      <c r="A21" t="s">
        <v>678</v>
      </c>
      <c r="B21" s="1">
        <v>30075</v>
      </c>
      <c r="C21" t="s">
        <v>22</v>
      </c>
      <c r="D21" t="s">
        <v>512</v>
      </c>
      <c r="E21">
        <v>136</v>
      </c>
      <c r="F21" t="s">
        <v>676</v>
      </c>
      <c r="G21">
        <v>220</v>
      </c>
      <c r="H21" t="s">
        <v>469</v>
      </c>
      <c r="I21" t="str">
        <f>REPLACE(H21,FIND(" -",H21&amp;" -"),99,"")</f>
        <v>COUNTY COMMISSIONER DISTRICT 1</v>
      </c>
      <c r="J21">
        <v>2</v>
      </c>
      <c r="K21">
        <v>3</v>
      </c>
      <c r="L21">
        <v>11</v>
      </c>
      <c r="M21" t="s">
        <v>679</v>
      </c>
      <c r="N21" t="s">
        <v>685</v>
      </c>
      <c r="O21" t="str">
        <f>IF(E21=$S$1,ROW(),"")</f>
        <v/>
      </c>
      <c r="P21" t="str">
        <f>IF(J21=$U$1,ROW(),"")</f>
        <v/>
      </c>
    </row>
    <row r="22" spans="1:16" x14ac:dyDescent="0.25">
      <c r="A22" t="s">
        <v>678</v>
      </c>
      <c r="B22" s="1">
        <v>30075</v>
      </c>
      <c r="C22" t="s">
        <v>28</v>
      </c>
      <c r="D22" t="s">
        <v>522</v>
      </c>
      <c r="E22">
        <v>229</v>
      </c>
      <c r="F22" t="s">
        <v>676</v>
      </c>
      <c r="G22">
        <v>399</v>
      </c>
      <c r="H22" t="s">
        <v>469</v>
      </c>
      <c r="I22" t="str">
        <f>REPLACE(H22,FIND(" -",H22&amp;" -"),99,"")</f>
        <v>COUNTY COMMISSIONER DISTRICT 1</v>
      </c>
      <c r="J22">
        <v>2</v>
      </c>
      <c r="K22">
        <v>3</v>
      </c>
      <c r="L22">
        <v>11</v>
      </c>
      <c r="M22" t="s">
        <v>679</v>
      </c>
      <c r="N22" t="s">
        <v>685</v>
      </c>
      <c r="O22" t="str">
        <f>IF(E22=$S$1,ROW(),"")</f>
        <v/>
      </c>
      <c r="P22" t="str">
        <f>IF(J22=$U$1,ROW(),"")</f>
        <v/>
      </c>
    </row>
    <row r="23" spans="1:16" x14ac:dyDescent="0.25">
      <c r="A23" t="s">
        <v>678</v>
      </c>
      <c r="B23" s="1">
        <v>30075</v>
      </c>
      <c r="C23" t="s">
        <v>31</v>
      </c>
      <c r="D23" t="s">
        <v>523</v>
      </c>
      <c r="E23">
        <v>82</v>
      </c>
      <c r="F23" t="s">
        <v>676</v>
      </c>
      <c r="G23">
        <v>134</v>
      </c>
      <c r="H23" t="s">
        <v>473</v>
      </c>
      <c r="I23" t="str">
        <f>REPLACE(H23,FIND(" -",H23&amp;" -"),99,"")</f>
        <v>COUNTY COMMISSIONER DISTRICT 2</v>
      </c>
      <c r="J23">
        <v>3</v>
      </c>
      <c r="K23">
        <v>2</v>
      </c>
      <c r="L23">
        <v>12</v>
      </c>
      <c r="M23" t="s">
        <v>679</v>
      </c>
      <c r="N23" t="s">
        <v>686</v>
      </c>
      <c r="O23" t="str">
        <f>IF(E23=$S$1,ROW(),"")</f>
        <v/>
      </c>
      <c r="P23" t="str">
        <f>IF(J23=$U$1,ROW(),"")</f>
        <v/>
      </c>
    </row>
    <row r="24" spans="1:16" x14ac:dyDescent="0.25">
      <c r="A24" t="s">
        <v>678</v>
      </c>
      <c r="B24" s="1">
        <v>30075</v>
      </c>
      <c r="C24" t="s">
        <v>32</v>
      </c>
      <c r="D24" t="s">
        <v>524</v>
      </c>
      <c r="E24">
        <v>255</v>
      </c>
      <c r="F24" t="s">
        <v>676</v>
      </c>
      <c r="G24">
        <v>124</v>
      </c>
      <c r="H24" t="s">
        <v>473</v>
      </c>
      <c r="I24" t="str">
        <f>REPLACE(H24,FIND(" -",H24&amp;" -"),99,"")</f>
        <v>COUNTY COMMISSIONER DISTRICT 2</v>
      </c>
      <c r="J24">
        <v>3</v>
      </c>
      <c r="K24">
        <v>2</v>
      </c>
      <c r="L24">
        <v>12</v>
      </c>
      <c r="M24" t="s">
        <v>679</v>
      </c>
      <c r="N24" t="s">
        <v>686</v>
      </c>
      <c r="O24" t="str">
        <f>IF(E24=$S$1,ROW(),"")</f>
        <v/>
      </c>
      <c r="P24" t="str">
        <f>IF(J24=$U$1,ROW(),"")</f>
        <v/>
      </c>
    </row>
    <row r="25" spans="1:16" x14ac:dyDescent="0.25">
      <c r="A25" t="s">
        <v>678</v>
      </c>
      <c r="B25" s="1">
        <v>30075</v>
      </c>
      <c r="C25" t="s">
        <v>35</v>
      </c>
      <c r="D25" t="s">
        <v>525</v>
      </c>
      <c r="E25">
        <v>315</v>
      </c>
      <c r="F25" t="s">
        <v>676</v>
      </c>
      <c r="G25">
        <v>278</v>
      </c>
      <c r="H25" t="s">
        <v>470</v>
      </c>
      <c r="I25" t="str">
        <f>REPLACE(H25,FIND(" -",H25&amp;" -"),99,"")</f>
        <v>COUNTY COMMISSIONER DISTRICT 3</v>
      </c>
      <c r="J25">
        <v>4</v>
      </c>
      <c r="K25">
        <v>2</v>
      </c>
      <c r="L25">
        <v>13</v>
      </c>
      <c r="M25" t="s">
        <v>679</v>
      </c>
      <c r="N25" t="s">
        <v>686</v>
      </c>
      <c r="O25" t="str">
        <f>IF(E25=$S$1,ROW(),"")</f>
        <v/>
      </c>
      <c r="P25" t="str">
        <f>IF(J25=$U$1,ROW(),"")</f>
        <v/>
      </c>
    </row>
    <row r="26" spans="1:16" x14ac:dyDescent="0.25">
      <c r="A26" t="s">
        <v>678</v>
      </c>
      <c r="B26" s="1">
        <v>30075</v>
      </c>
      <c r="C26" t="s">
        <v>36</v>
      </c>
      <c r="D26" t="s">
        <v>526</v>
      </c>
      <c r="E26">
        <v>323</v>
      </c>
      <c r="F26" t="s">
        <v>676</v>
      </c>
      <c r="G26">
        <v>153</v>
      </c>
      <c r="H26" t="s">
        <v>470</v>
      </c>
      <c r="I26" t="str">
        <f>REPLACE(H26,FIND(" -",H26&amp;" -"),99,"")</f>
        <v>COUNTY COMMISSIONER DISTRICT 3</v>
      </c>
      <c r="J26">
        <v>4</v>
      </c>
      <c r="K26">
        <v>2</v>
      </c>
      <c r="L26">
        <v>13</v>
      </c>
      <c r="M26" t="s">
        <v>679</v>
      </c>
      <c r="N26" t="s">
        <v>686</v>
      </c>
      <c r="O26" t="str">
        <f>IF(E26=$S$1,ROW(),"")</f>
        <v/>
      </c>
      <c r="P26" t="str">
        <f>IF(J26=$U$1,ROW(),"")</f>
        <v/>
      </c>
    </row>
    <row r="27" spans="1:16" x14ac:dyDescent="0.25">
      <c r="A27" t="s">
        <v>678</v>
      </c>
      <c r="B27" s="1">
        <v>30075</v>
      </c>
      <c r="C27" t="s">
        <v>37</v>
      </c>
      <c r="D27" t="s">
        <v>338</v>
      </c>
      <c r="E27">
        <v>13</v>
      </c>
      <c r="F27" t="s">
        <v>676</v>
      </c>
      <c r="G27">
        <v>170</v>
      </c>
      <c r="H27" t="s">
        <v>471</v>
      </c>
      <c r="I27" t="str">
        <f>REPLACE(H27,FIND(" -",H27&amp;" -"),99,"")</f>
        <v>COUNTY COMMISSIONER DISTRICT 4</v>
      </c>
      <c r="J27">
        <v>5</v>
      </c>
      <c r="K27">
        <v>2</v>
      </c>
      <c r="L27">
        <v>14</v>
      </c>
      <c r="M27" t="s">
        <v>679</v>
      </c>
      <c r="N27" t="s">
        <v>686</v>
      </c>
      <c r="O27" t="str">
        <f>IF(E27=$S$1,ROW(),"")</f>
        <v/>
      </c>
      <c r="P27" t="str">
        <f>IF(J27=$U$1,ROW(),"")</f>
        <v/>
      </c>
    </row>
    <row r="28" spans="1:16" x14ac:dyDescent="0.25">
      <c r="A28" t="s">
        <v>678</v>
      </c>
      <c r="B28" s="1">
        <v>30075</v>
      </c>
      <c r="C28" t="s">
        <v>38</v>
      </c>
      <c r="D28" t="s">
        <v>527</v>
      </c>
      <c r="E28">
        <v>250</v>
      </c>
      <c r="F28" t="s">
        <v>676</v>
      </c>
      <c r="G28">
        <v>160</v>
      </c>
      <c r="H28" t="s">
        <v>471</v>
      </c>
      <c r="I28" t="str">
        <f>REPLACE(H28,FIND(" -",H28&amp;" -"),99,"")</f>
        <v>COUNTY COMMISSIONER DISTRICT 4</v>
      </c>
      <c r="J28">
        <v>5</v>
      </c>
      <c r="K28">
        <v>2</v>
      </c>
      <c r="L28">
        <v>14</v>
      </c>
      <c r="M28" t="s">
        <v>679</v>
      </c>
      <c r="N28" t="s">
        <v>686</v>
      </c>
      <c r="O28" t="str">
        <f>IF(E28=$S$1,ROW(),"")</f>
        <v/>
      </c>
      <c r="P28" t="str">
        <f>IF(J28=$U$1,ROW(),"")</f>
        <v/>
      </c>
    </row>
    <row r="29" spans="1:16" x14ac:dyDescent="0.25">
      <c r="A29" t="s">
        <v>678</v>
      </c>
      <c r="B29" s="1">
        <v>30075</v>
      </c>
      <c r="C29" t="s">
        <v>66</v>
      </c>
      <c r="D29" t="s">
        <v>520</v>
      </c>
      <c r="E29">
        <v>282</v>
      </c>
      <c r="F29" t="s">
        <v>676</v>
      </c>
      <c r="G29">
        <v>155</v>
      </c>
      <c r="H29" t="s">
        <v>471</v>
      </c>
      <c r="I29" t="str">
        <f>REPLACE(H29,FIND(" -",H29&amp;" -"),99,"")</f>
        <v>COUNTY COMMISSIONER DISTRICT 4</v>
      </c>
      <c r="J29">
        <v>5</v>
      </c>
      <c r="K29">
        <v>2</v>
      </c>
      <c r="L29">
        <v>14</v>
      </c>
      <c r="M29" t="s">
        <v>680</v>
      </c>
      <c r="N29" t="s">
        <v>687</v>
      </c>
      <c r="O29" t="str">
        <f>IF(E29=$S$1,ROW(),"")</f>
        <v/>
      </c>
      <c r="P29" t="str">
        <f>IF(J29=$U$1,ROW(),"")</f>
        <v/>
      </c>
    </row>
    <row r="30" spans="1:16" x14ac:dyDescent="0.25">
      <c r="A30" t="s">
        <v>678</v>
      </c>
      <c r="B30" s="1">
        <v>30075</v>
      </c>
      <c r="C30" t="s">
        <v>67</v>
      </c>
      <c r="D30" t="s">
        <v>528</v>
      </c>
      <c r="E30">
        <v>259</v>
      </c>
      <c r="F30" t="s">
        <v>676</v>
      </c>
      <c r="G30">
        <v>508</v>
      </c>
      <c r="H30" t="s">
        <v>41</v>
      </c>
      <c r="I30" t="str">
        <f>REPLACE(H30,FIND(" -",H30&amp;" -"),99,"")</f>
        <v>GENERAL SESSIONS JUDGE</v>
      </c>
      <c r="J30">
        <v>8</v>
      </c>
      <c r="K30">
        <v>1</v>
      </c>
      <c r="L30">
        <v>15</v>
      </c>
      <c r="M30" t="s">
        <v>680</v>
      </c>
      <c r="N30" t="s">
        <v>680</v>
      </c>
      <c r="O30" t="str">
        <f>IF(E30=$S$1,ROW(),"")</f>
        <v/>
      </c>
      <c r="P30" t="str">
        <f>IF(J30=$U$1,ROW(),"")</f>
        <v/>
      </c>
    </row>
    <row r="31" spans="1:16" x14ac:dyDescent="0.25">
      <c r="A31" t="s">
        <v>678</v>
      </c>
      <c r="B31" s="1">
        <v>30075</v>
      </c>
      <c r="C31" t="s">
        <v>43</v>
      </c>
      <c r="D31" t="s">
        <v>529</v>
      </c>
      <c r="E31">
        <v>333</v>
      </c>
      <c r="F31" t="s">
        <v>676</v>
      </c>
      <c r="G31">
        <v>1106</v>
      </c>
      <c r="H31" t="s">
        <v>41</v>
      </c>
      <c r="I31" t="str">
        <f>REPLACE(H31,FIND(" -",H31&amp;" -"),99,"")</f>
        <v>GENERAL SESSIONS JUDGE</v>
      </c>
      <c r="J31">
        <v>8</v>
      </c>
      <c r="K31">
        <v>1</v>
      </c>
      <c r="L31">
        <v>15</v>
      </c>
      <c r="M31" t="s">
        <v>679</v>
      </c>
      <c r="N31" t="s">
        <v>679</v>
      </c>
      <c r="O31" t="str">
        <f>IF(E31=$S$1,ROW(),"")</f>
        <v/>
      </c>
      <c r="P31" t="str">
        <f>IF(J31=$U$1,ROW(),"")</f>
        <v/>
      </c>
    </row>
    <row r="32" spans="1:16" x14ac:dyDescent="0.25">
      <c r="A32" t="s">
        <v>678</v>
      </c>
      <c r="B32" s="1">
        <v>30075</v>
      </c>
      <c r="C32" t="s">
        <v>69</v>
      </c>
      <c r="D32" t="s">
        <v>523</v>
      </c>
      <c r="E32">
        <v>83</v>
      </c>
      <c r="F32" t="s">
        <v>676</v>
      </c>
      <c r="G32">
        <v>1587</v>
      </c>
      <c r="H32" t="s">
        <v>68</v>
      </c>
      <c r="I32" t="str">
        <f>REPLACE(H32,FIND(" -",H32&amp;" -"),99,"")</f>
        <v>COUNTY TRUSTEE</v>
      </c>
      <c r="J32">
        <v>7</v>
      </c>
      <c r="K32">
        <v>1</v>
      </c>
      <c r="L32">
        <v>16</v>
      </c>
      <c r="M32" t="s">
        <v>679</v>
      </c>
      <c r="N32" t="s">
        <v>679</v>
      </c>
      <c r="O32" t="str">
        <f>IF(E32=$S$1,ROW(),"")</f>
        <v/>
      </c>
      <c r="P32" t="str">
        <f>IF(J32=$U$1,ROW(),"")</f>
        <v/>
      </c>
    </row>
    <row r="33" spans="1:16" x14ac:dyDescent="0.25">
      <c r="A33" t="s">
        <v>678</v>
      </c>
      <c r="B33" s="1">
        <v>30075</v>
      </c>
      <c r="C33" t="s">
        <v>70</v>
      </c>
      <c r="D33" t="s">
        <v>530</v>
      </c>
      <c r="E33">
        <v>107</v>
      </c>
      <c r="F33" t="s">
        <v>676</v>
      </c>
      <c r="G33">
        <v>794</v>
      </c>
      <c r="H33" t="s">
        <v>46</v>
      </c>
      <c r="I33" t="str">
        <f>REPLACE(H33,FIND(" -",H33&amp;" -"),99,"")</f>
        <v>SHERIFF</v>
      </c>
      <c r="J33">
        <v>9</v>
      </c>
      <c r="K33">
        <v>1</v>
      </c>
      <c r="L33">
        <v>17</v>
      </c>
      <c r="M33" t="s">
        <v>679</v>
      </c>
      <c r="N33" t="s">
        <v>679</v>
      </c>
      <c r="O33" t="str">
        <f>IF(E33=$S$1,ROW(),"")</f>
        <v/>
      </c>
      <c r="P33" t="str">
        <f>IF(J33=$U$1,ROW(),"")</f>
        <v/>
      </c>
    </row>
    <row r="34" spans="1:16" x14ac:dyDescent="0.25">
      <c r="A34" t="s">
        <v>678</v>
      </c>
      <c r="B34" s="1">
        <v>30075</v>
      </c>
      <c r="C34" t="s">
        <v>71</v>
      </c>
      <c r="D34" t="s">
        <v>512</v>
      </c>
      <c r="E34">
        <v>138</v>
      </c>
      <c r="F34" t="s">
        <v>676</v>
      </c>
      <c r="G34">
        <v>715</v>
      </c>
      <c r="H34" t="s">
        <v>46</v>
      </c>
      <c r="I34" t="str">
        <f>REPLACE(H34,FIND(" -",H34&amp;" -"),99,"")</f>
        <v>SHERIFF</v>
      </c>
      <c r="J34">
        <v>9</v>
      </c>
      <c r="K34">
        <v>1</v>
      </c>
      <c r="L34">
        <v>17</v>
      </c>
      <c r="M34" t="s">
        <v>680</v>
      </c>
      <c r="N34" t="s">
        <v>680</v>
      </c>
      <c r="O34" t="str">
        <f>IF(E34=$S$1,ROW(),"")</f>
        <v/>
      </c>
      <c r="P34" t="str">
        <f>IF(J34=$U$1,ROW(),"")</f>
        <v/>
      </c>
    </row>
    <row r="35" spans="1:16" x14ac:dyDescent="0.25">
      <c r="A35" t="s">
        <v>678</v>
      </c>
      <c r="B35" s="1">
        <v>30075</v>
      </c>
      <c r="C35" t="s">
        <v>72</v>
      </c>
      <c r="D35" t="s">
        <v>531</v>
      </c>
      <c r="E35">
        <v>187</v>
      </c>
      <c r="F35" t="s">
        <v>676</v>
      </c>
      <c r="G35">
        <v>350</v>
      </c>
      <c r="H35" t="s">
        <v>46</v>
      </c>
      <c r="I35" t="str">
        <f>REPLACE(H35,FIND(" -",H35&amp;" -"),99,"")</f>
        <v>SHERIFF</v>
      </c>
      <c r="J35">
        <v>9</v>
      </c>
      <c r="K35">
        <v>1</v>
      </c>
      <c r="L35">
        <v>17</v>
      </c>
      <c r="M35" t="s">
        <v>680</v>
      </c>
      <c r="N35" t="s">
        <v>680</v>
      </c>
      <c r="O35" t="str">
        <f>IF(E35=$S$1,ROW(),"")</f>
        <v/>
      </c>
      <c r="P35" t="str">
        <f>IF(J35=$U$1,ROW(),"")</f>
        <v/>
      </c>
    </row>
    <row r="36" spans="1:16" x14ac:dyDescent="0.25">
      <c r="A36" t="s">
        <v>678</v>
      </c>
      <c r="B36" s="1">
        <v>30075</v>
      </c>
      <c r="C36" t="s">
        <v>73</v>
      </c>
      <c r="D36" t="s">
        <v>532</v>
      </c>
      <c r="E36">
        <v>58</v>
      </c>
      <c r="F36" t="s">
        <v>676</v>
      </c>
      <c r="G36">
        <v>643</v>
      </c>
      <c r="H36" t="s">
        <v>49</v>
      </c>
      <c r="I36" t="str">
        <f>REPLACE(H36,FIND(" -",H36&amp;" -"),99,"")</f>
        <v>CIRCUIT COURT CLERK</v>
      </c>
      <c r="J36">
        <v>10</v>
      </c>
      <c r="K36">
        <v>1</v>
      </c>
      <c r="L36">
        <v>18</v>
      </c>
      <c r="M36" t="s">
        <v>680</v>
      </c>
      <c r="N36" t="s">
        <v>680</v>
      </c>
      <c r="O36" t="str">
        <f>IF(E36=$S$1,ROW(),"")</f>
        <v/>
      </c>
      <c r="P36" t="str">
        <f>IF(J36=$U$1,ROW(),"")</f>
        <v/>
      </c>
    </row>
    <row r="37" spans="1:16" x14ac:dyDescent="0.25">
      <c r="A37" t="s">
        <v>678</v>
      </c>
      <c r="B37" s="1">
        <v>30075</v>
      </c>
      <c r="C37" t="s">
        <v>50</v>
      </c>
      <c r="D37" t="s">
        <v>533</v>
      </c>
      <c r="E37">
        <v>163</v>
      </c>
      <c r="F37" t="s">
        <v>676</v>
      </c>
      <c r="G37">
        <v>1089</v>
      </c>
      <c r="H37" t="s">
        <v>49</v>
      </c>
      <c r="I37" t="str">
        <f>REPLACE(H37,FIND(" -",H37&amp;" -"),99,"")</f>
        <v>CIRCUIT COURT CLERK</v>
      </c>
      <c r="J37">
        <v>10</v>
      </c>
      <c r="K37">
        <v>1</v>
      </c>
      <c r="L37">
        <v>18</v>
      </c>
      <c r="M37" t="s">
        <v>679</v>
      </c>
      <c r="N37" t="s">
        <v>679</v>
      </c>
      <c r="O37" t="str">
        <f>IF(E37=$S$1,ROW(),"")</f>
        <v/>
      </c>
      <c r="P37" t="str">
        <f>IF(J37=$U$1,ROW(),"")</f>
        <v/>
      </c>
    </row>
    <row r="38" spans="1:16" x14ac:dyDescent="0.25">
      <c r="A38" t="s">
        <v>678</v>
      </c>
      <c r="B38" s="1">
        <v>30075</v>
      </c>
      <c r="C38" t="s">
        <v>74</v>
      </c>
      <c r="D38" t="s">
        <v>534</v>
      </c>
      <c r="E38">
        <v>152</v>
      </c>
      <c r="F38" t="s">
        <v>676</v>
      </c>
      <c r="G38">
        <v>673</v>
      </c>
      <c r="H38" t="s">
        <v>51</v>
      </c>
      <c r="I38" t="str">
        <f>REPLACE(H38,FIND(" -",H38&amp;" -"),99,"")</f>
        <v>COUNTY CLERK</v>
      </c>
      <c r="J38">
        <v>11</v>
      </c>
      <c r="K38">
        <v>1</v>
      </c>
      <c r="L38">
        <v>19</v>
      </c>
      <c r="M38" t="s">
        <v>680</v>
      </c>
      <c r="N38" t="s">
        <v>680</v>
      </c>
      <c r="O38" t="str">
        <f>IF(E38=$S$1,ROW(),"")</f>
        <v/>
      </c>
      <c r="P38" t="str">
        <f>IF(J38=$U$1,ROW(),"")</f>
        <v/>
      </c>
    </row>
    <row r="39" spans="1:16" x14ac:dyDescent="0.25">
      <c r="A39" t="s">
        <v>678</v>
      </c>
      <c r="B39" s="1">
        <v>30075</v>
      </c>
      <c r="C39" t="s">
        <v>75</v>
      </c>
      <c r="D39" t="s">
        <v>535</v>
      </c>
      <c r="E39">
        <v>288</v>
      </c>
      <c r="F39" t="s">
        <v>676</v>
      </c>
      <c r="G39">
        <v>343</v>
      </c>
      <c r="H39" t="s">
        <v>51</v>
      </c>
      <c r="I39" t="str">
        <f>REPLACE(H39,FIND(" -",H39&amp;" -"),99,"")</f>
        <v>COUNTY CLERK</v>
      </c>
      <c r="J39">
        <v>11</v>
      </c>
      <c r="K39">
        <v>1</v>
      </c>
      <c r="L39">
        <v>19</v>
      </c>
      <c r="M39" t="s">
        <v>680</v>
      </c>
      <c r="N39" t="s">
        <v>680</v>
      </c>
      <c r="O39" t="str">
        <f>IF(E39=$S$1,ROW(),"")</f>
        <v/>
      </c>
      <c r="P39" t="str">
        <f>IF(J39=$U$1,ROW(),"")</f>
        <v/>
      </c>
    </row>
    <row r="40" spans="1:16" x14ac:dyDescent="0.25">
      <c r="A40" t="s">
        <v>678</v>
      </c>
      <c r="B40" s="1">
        <v>30075</v>
      </c>
      <c r="C40" t="s">
        <v>53</v>
      </c>
      <c r="D40" t="s">
        <v>536</v>
      </c>
      <c r="E40">
        <v>292</v>
      </c>
      <c r="F40" t="s">
        <v>676</v>
      </c>
      <c r="G40">
        <v>754</v>
      </c>
      <c r="H40" t="s">
        <v>51</v>
      </c>
      <c r="I40" t="str">
        <f>REPLACE(H40,FIND(" -",H40&amp;" -"),99,"")</f>
        <v>COUNTY CLERK</v>
      </c>
      <c r="J40">
        <v>11</v>
      </c>
      <c r="K40">
        <v>1</v>
      </c>
      <c r="L40">
        <v>19</v>
      </c>
      <c r="M40" t="s">
        <v>679</v>
      </c>
      <c r="N40" t="s">
        <v>679</v>
      </c>
      <c r="O40" t="str">
        <f>IF(E40=$S$1,ROW(),"")</f>
        <v/>
      </c>
      <c r="P40" t="str">
        <f>IF(J40=$U$1,ROW(),"")</f>
        <v/>
      </c>
    </row>
    <row r="41" spans="1:16" x14ac:dyDescent="0.25">
      <c r="A41" t="s">
        <v>678</v>
      </c>
      <c r="B41" s="1">
        <v>30075</v>
      </c>
      <c r="C41" t="s">
        <v>76</v>
      </c>
      <c r="D41" t="s">
        <v>519</v>
      </c>
      <c r="E41">
        <v>89</v>
      </c>
      <c r="F41" t="s">
        <v>676</v>
      </c>
      <c r="G41">
        <v>524</v>
      </c>
      <c r="H41" t="s">
        <v>54</v>
      </c>
      <c r="I41" t="str">
        <f>REPLACE(H41,FIND(" -",H41&amp;" -"),99,"")</f>
        <v>REGISTER OF DEEDS</v>
      </c>
      <c r="J41">
        <v>12</v>
      </c>
      <c r="K41">
        <v>1</v>
      </c>
      <c r="L41">
        <v>20</v>
      </c>
      <c r="M41" t="s">
        <v>680</v>
      </c>
      <c r="N41" t="s">
        <v>680</v>
      </c>
      <c r="O41" t="str">
        <f>IF(E41=$S$1,ROW(),"")</f>
        <v/>
      </c>
      <c r="P41">
        <f>IF(J41=$U$1,ROW(),"")</f>
        <v>41</v>
      </c>
    </row>
    <row r="42" spans="1:16" x14ac:dyDescent="0.25">
      <c r="A42" t="s">
        <v>678</v>
      </c>
      <c r="B42" s="1">
        <v>30075</v>
      </c>
      <c r="C42" t="s">
        <v>77</v>
      </c>
      <c r="D42" t="s">
        <v>537</v>
      </c>
      <c r="E42">
        <v>142</v>
      </c>
      <c r="F42" t="s">
        <v>676</v>
      </c>
      <c r="G42">
        <v>476</v>
      </c>
      <c r="H42" t="s">
        <v>54</v>
      </c>
      <c r="I42" t="str">
        <f>REPLACE(H42,FIND(" -",H42&amp;" -"),99,"")</f>
        <v>REGISTER OF DEEDS</v>
      </c>
      <c r="J42">
        <v>12</v>
      </c>
      <c r="K42">
        <v>1</v>
      </c>
      <c r="L42">
        <v>20</v>
      </c>
      <c r="M42" t="s">
        <v>680</v>
      </c>
      <c r="N42" t="s">
        <v>680</v>
      </c>
      <c r="O42" t="str">
        <f>IF(E42=$S$1,ROW(),"")</f>
        <v/>
      </c>
      <c r="P42">
        <f>IF(J42=$U$1,ROW(),"")</f>
        <v>42</v>
      </c>
    </row>
    <row r="43" spans="1:16" x14ac:dyDescent="0.25">
      <c r="A43" t="s">
        <v>678</v>
      </c>
      <c r="B43" s="1">
        <v>30075</v>
      </c>
      <c r="C43" t="s">
        <v>56</v>
      </c>
      <c r="D43" t="s">
        <v>538</v>
      </c>
      <c r="E43">
        <v>330</v>
      </c>
      <c r="F43" t="s">
        <v>676</v>
      </c>
      <c r="G43">
        <v>709</v>
      </c>
      <c r="H43" t="s">
        <v>54</v>
      </c>
      <c r="I43" t="str">
        <f>REPLACE(H43,FIND(" -",H43&amp;" -"),99,"")</f>
        <v>REGISTER OF DEEDS</v>
      </c>
      <c r="J43">
        <v>12</v>
      </c>
      <c r="K43">
        <v>1</v>
      </c>
      <c r="L43">
        <v>20</v>
      </c>
      <c r="M43" t="s">
        <v>679</v>
      </c>
      <c r="N43" t="s">
        <v>679</v>
      </c>
      <c r="O43" t="str">
        <f>IF(E43=$S$1,ROW(),"")</f>
        <v/>
      </c>
      <c r="P43">
        <f>IF(J43=$U$1,ROW(),"")</f>
        <v>43</v>
      </c>
    </row>
    <row r="44" spans="1:16" x14ac:dyDescent="0.25">
      <c r="A44" t="s">
        <v>678</v>
      </c>
      <c r="B44" s="1">
        <v>30075</v>
      </c>
      <c r="C44" t="s">
        <v>78</v>
      </c>
      <c r="D44" t="s">
        <v>539</v>
      </c>
      <c r="E44">
        <v>9</v>
      </c>
      <c r="F44" t="s">
        <v>676</v>
      </c>
      <c r="G44">
        <v>320</v>
      </c>
      <c r="H44" t="s">
        <v>57</v>
      </c>
      <c r="I44" t="str">
        <f>REPLACE(H44,FIND(" -",H44&amp;" -"),99,"")</f>
        <v>ROAD SUPERVISOR</v>
      </c>
      <c r="J44">
        <v>13</v>
      </c>
      <c r="K44">
        <v>1</v>
      </c>
      <c r="L44">
        <v>21</v>
      </c>
      <c r="M44" t="s">
        <v>680</v>
      </c>
      <c r="N44" t="s">
        <v>680</v>
      </c>
      <c r="O44" t="str">
        <f>IF(E44=$S$1,ROW(),"")</f>
        <v/>
      </c>
      <c r="P44" t="str">
        <f>IF(J44=$U$1,ROW(),"")</f>
        <v/>
      </c>
    </row>
    <row r="45" spans="1:16" x14ac:dyDescent="0.25">
      <c r="A45" t="s">
        <v>678</v>
      </c>
      <c r="B45" s="1">
        <v>30075</v>
      </c>
      <c r="C45" t="s">
        <v>79</v>
      </c>
      <c r="D45" t="s">
        <v>519</v>
      </c>
      <c r="E45">
        <v>87</v>
      </c>
      <c r="F45" t="s">
        <v>676</v>
      </c>
      <c r="G45">
        <v>452</v>
      </c>
      <c r="H45" t="s">
        <v>57</v>
      </c>
      <c r="I45" t="str">
        <f>REPLACE(H45,FIND(" -",H45&amp;" -"),99,"")</f>
        <v>ROAD SUPERVISOR</v>
      </c>
      <c r="J45">
        <v>13</v>
      </c>
      <c r="K45">
        <v>1</v>
      </c>
      <c r="L45">
        <v>21</v>
      </c>
      <c r="M45" t="s">
        <v>680</v>
      </c>
      <c r="N45" t="s">
        <v>680</v>
      </c>
      <c r="O45" t="str">
        <f>IF(E45=$S$1,ROW(),"")</f>
        <v/>
      </c>
      <c r="P45" t="str">
        <f>IF(J45=$U$1,ROW(),"")</f>
        <v/>
      </c>
    </row>
    <row r="46" spans="1:16" x14ac:dyDescent="0.25">
      <c r="A46" t="s">
        <v>678</v>
      </c>
      <c r="B46" s="1">
        <v>30075</v>
      </c>
      <c r="C46" t="s">
        <v>59</v>
      </c>
      <c r="D46" t="s">
        <v>536</v>
      </c>
      <c r="E46">
        <v>293</v>
      </c>
      <c r="F46" t="s">
        <v>676</v>
      </c>
      <c r="G46">
        <v>584</v>
      </c>
      <c r="H46" t="s">
        <v>57</v>
      </c>
      <c r="I46" t="str">
        <f>REPLACE(H46,FIND(" -",H46&amp;" -"),99,"")</f>
        <v>ROAD SUPERVISOR</v>
      </c>
      <c r="J46">
        <v>13</v>
      </c>
      <c r="K46">
        <v>1</v>
      </c>
      <c r="L46">
        <v>21</v>
      </c>
      <c r="M46" t="s">
        <v>679</v>
      </c>
      <c r="N46" t="s">
        <v>679</v>
      </c>
      <c r="O46" t="str">
        <f>IF(E46=$S$1,ROW(),"")</f>
        <v/>
      </c>
      <c r="P46" t="str">
        <f>IF(J46=$U$1,ROW(),"")</f>
        <v/>
      </c>
    </row>
    <row r="47" spans="1:16" x14ac:dyDescent="0.25">
      <c r="A47" t="s">
        <v>678</v>
      </c>
      <c r="B47" s="1">
        <v>30075</v>
      </c>
      <c r="C47" t="s">
        <v>80</v>
      </c>
      <c r="D47" t="s">
        <v>529</v>
      </c>
      <c r="E47">
        <v>331</v>
      </c>
      <c r="F47" t="s">
        <v>676</v>
      </c>
      <c r="G47">
        <v>477</v>
      </c>
      <c r="H47" t="s">
        <v>57</v>
      </c>
      <c r="I47" t="str">
        <f>REPLACE(H47,FIND(" -",H47&amp;" -"),99,"")</f>
        <v>ROAD SUPERVISOR</v>
      </c>
      <c r="J47">
        <v>13</v>
      </c>
      <c r="K47">
        <v>1</v>
      </c>
      <c r="L47">
        <v>21</v>
      </c>
      <c r="M47" t="s">
        <v>680</v>
      </c>
      <c r="N47" t="s">
        <v>680</v>
      </c>
      <c r="O47" t="str">
        <f>IF(E47=$S$1,ROW(),"")</f>
        <v/>
      </c>
      <c r="P47" t="str">
        <f>IF(J47=$U$1,ROW(),"")</f>
        <v/>
      </c>
    </row>
    <row r="48" spans="1:16" x14ac:dyDescent="0.25">
      <c r="A48" t="s">
        <v>678</v>
      </c>
      <c r="B48" s="1">
        <v>30075</v>
      </c>
      <c r="C48" t="s">
        <v>61</v>
      </c>
      <c r="D48" t="s">
        <v>540</v>
      </c>
      <c r="E48">
        <v>16</v>
      </c>
      <c r="F48" t="s">
        <v>676</v>
      </c>
      <c r="G48">
        <v>250</v>
      </c>
      <c r="H48" t="s">
        <v>472</v>
      </c>
      <c r="I48" t="str">
        <f>REPLACE(H48,FIND(" -",H48&amp;" -"),99,"")</f>
        <v>SCHOOL BOARD MEMBER DISTRICT 3</v>
      </c>
      <c r="J48">
        <v>17</v>
      </c>
      <c r="K48">
        <v>1</v>
      </c>
      <c r="L48">
        <v>22</v>
      </c>
      <c r="M48" t="s">
        <v>679</v>
      </c>
      <c r="N48" t="s">
        <v>679</v>
      </c>
      <c r="O48" t="str">
        <f>IF(E48=$S$1,ROW(),"")</f>
        <v/>
      </c>
      <c r="P48" t="str">
        <f>IF(J48=$U$1,ROW(),"")</f>
        <v/>
      </c>
    </row>
    <row r="49" spans="1:16" x14ac:dyDescent="0.25">
      <c r="A49" t="s">
        <v>678</v>
      </c>
      <c r="B49" s="1">
        <v>30075</v>
      </c>
      <c r="C49" t="s">
        <v>81</v>
      </c>
      <c r="D49" t="s">
        <v>541</v>
      </c>
      <c r="E49">
        <v>115</v>
      </c>
      <c r="F49" t="s">
        <v>676</v>
      </c>
      <c r="G49">
        <v>122</v>
      </c>
      <c r="H49" t="s">
        <v>472</v>
      </c>
      <c r="I49" t="str">
        <f>REPLACE(H49,FIND(" -",H49&amp;" -"),99,"")</f>
        <v>SCHOOL BOARD MEMBER DISTRICT 3</v>
      </c>
      <c r="J49">
        <v>17</v>
      </c>
      <c r="K49">
        <v>1</v>
      </c>
      <c r="L49">
        <v>22</v>
      </c>
      <c r="M49" t="s">
        <v>680</v>
      </c>
      <c r="N49" t="s">
        <v>680</v>
      </c>
      <c r="O49" t="str">
        <f>IF(E49=$S$1,ROW(),"")</f>
        <v/>
      </c>
      <c r="P49" t="str">
        <f>IF(J49=$U$1,ROW(),"")</f>
        <v/>
      </c>
    </row>
    <row r="50" spans="1:16" x14ac:dyDescent="0.25">
      <c r="A50" t="s">
        <v>495</v>
      </c>
      <c r="B50" s="1">
        <v>30168</v>
      </c>
      <c r="C50" t="s">
        <v>25</v>
      </c>
      <c r="D50" t="s">
        <v>521</v>
      </c>
      <c r="E50">
        <v>11</v>
      </c>
      <c r="F50" t="s">
        <v>676</v>
      </c>
      <c r="G50">
        <v>1322</v>
      </c>
      <c r="H50" t="s">
        <v>23</v>
      </c>
      <c r="I50" t="str">
        <f>REPLACE(H50,FIND(" -",H50&amp;" -"),99,"")</f>
        <v>COUNTY EXECUTIVE</v>
      </c>
      <c r="J50">
        <v>1</v>
      </c>
      <c r="K50">
        <v>1</v>
      </c>
      <c r="L50">
        <v>23</v>
      </c>
      <c r="M50" t="s">
        <v>679</v>
      </c>
      <c r="N50" t="s">
        <v>679</v>
      </c>
      <c r="O50" t="str">
        <f>IF(E50=$S$1,ROW(),"")</f>
        <v/>
      </c>
      <c r="P50" t="str">
        <f>IF(J50=$U$1,ROW(),"")</f>
        <v/>
      </c>
    </row>
    <row r="51" spans="1:16" x14ac:dyDescent="0.25">
      <c r="A51" t="s">
        <v>495</v>
      </c>
      <c r="B51" s="1">
        <v>30168</v>
      </c>
      <c r="C51" t="s">
        <v>24</v>
      </c>
      <c r="D51" t="s">
        <v>542</v>
      </c>
      <c r="E51">
        <v>204</v>
      </c>
      <c r="F51" t="s">
        <v>677</v>
      </c>
      <c r="G51">
        <v>1069</v>
      </c>
      <c r="H51" t="s">
        <v>23</v>
      </c>
      <c r="I51" t="str">
        <f>REPLACE(H51,FIND(" -",H51&amp;" -"),99,"")</f>
        <v>COUNTY EXECUTIVE</v>
      </c>
      <c r="J51">
        <v>1</v>
      </c>
      <c r="K51">
        <v>1</v>
      </c>
      <c r="L51">
        <v>23</v>
      </c>
      <c r="M51" t="s">
        <v>680</v>
      </c>
      <c r="N51" t="s">
        <v>680</v>
      </c>
      <c r="O51" t="str">
        <f>IF(E51=$S$1,ROW(),"")</f>
        <v/>
      </c>
      <c r="P51" t="str">
        <f>IF(J51=$U$1,ROW(),"")</f>
        <v/>
      </c>
    </row>
    <row r="52" spans="1:16" x14ac:dyDescent="0.25">
      <c r="A52" t="s">
        <v>495</v>
      </c>
      <c r="B52" s="1">
        <v>30168</v>
      </c>
      <c r="C52" t="s">
        <v>27</v>
      </c>
      <c r="D52" t="s">
        <v>519</v>
      </c>
      <c r="E52">
        <v>91</v>
      </c>
      <c r="F52" t="s">
        <v>676</v>
      </c>
      <c r="G52">
        <v>372</v>
      </c>
      <c r="H52" t="s">
        <v>469</v>
      </c>
      <c r="I52" t="str">
        <f>REPLACE(H52,FIND(" -",H52&amp;" -"),99,"")</f>
        <v>COUNTY COMMISSIONER DISTRICT 1</v>
      </c>
      <c r="J52">
        <v>2</v>
      </c>
      <c r="K52">
        <v>3</v>
      </c>
      <c r="L52">
        <v>24</v>
      </c>
      <c r="M52" t="s">
        <v>679</v>
      </c>
      <c r="N52" t="s">
        <v>685</v>
      </c>
      <c r="O52" t="str">
        <f>IF(E52=$S$1,ROW(),"")</f>
        <v/>
      </c>
      <c r="P52" t="str">
        <f>IF(J52=$U$1,ROW(),"")</f>
        <v/>
      </c>
    </row>
    <row r="53" spans="1:16" x14ac:dyDescent="0.25">
      <c r="A53" t="s">
        <v>495</v>
      </c>
      <c r="B53" s="1">
        <v>30168</v>
      </c>
      <c r="C53" t="s">
        <v>26</v>
      </c>
      <c r="D53" t="s">
        <v>543</v>
      </c>
      <c r="E53">
        <v>117</v>
      </c>
      <c r="F53" t="s">
        <v>677</v>
      </c>
      <c r="G53">
        <v>141</v>
      </c>
      <c r="H53" t="s">
        <v>469</v>
      </c>
      <c r="I53" t="str">
        <f>REPLACE(H53,FIND(" -",H53&amp;" -"),99,"")</f>
        <v>COUNTY COMMISSIONER DISTRICT 1</v>
      </c>
      <c r="J53">
        <v>2</v>
      </c>
      <c r="K53">
        <v>3</v>
      </c>
      <c r="L53">
        <v>24</v>
      </c>
      <c r="M53" t="s">
        <v>680</v>
      </c>
      <c r="N53" t="s">
        <v>688</v>
      </c>
      <c r="O53" t="str">
        <f>IF(E53=$S$1,ROW(),"")</f>
        <v/>
      </c>
      <c r="P53" t="str">
        <f>IF(J53=$U$1,ROW(),"")</f>
        <v/>
      </c>
    </row>
    <row r="54" spans="1:16" x14ac:dyDescent="0.25">
      <c r="A54" t="s">
        <v>495</v>
      </c>
      <c r="B54" s="1">
        <v>30168</v>
      </c>
      <c r="C54" t="s">
        <v>22</v>
      </c>
      <c r="D54" t="s">
        <v>512</v>
      </c>
      <c r="E54">
        <v>136</v>
      </c>
      <c r="F54" t="s">
        <v>676</v>
      </c>
      <c r="G54">
        <v>252</v>
      </c>
      <c r="H54" t="s">
        <v>469</v>
      </c>
      <c r="I54" t="str">
        <f>REPLACE(H54,FIND(" -",H54&amp;" -"),99,"")</f>
        <v>COUNTY COMMISSIONER DISTRICT 1</v>
      </c>
      <c r="J54">
        <v>2</v>
      </c>
      <c r="K54">
        <v>3</v>
      </c>
      <c r="L54">
        <v>24</v>
      </c>
      <c r="M54" t="s">
        <v>680</v>
      </c>
      <c r="N54" t="s">
        <v>688</v>
      </c>
      <c r="O54" t="str">
        <f>IF(E54=$S$1,ROW(),"")</f>
        <v/>
      </c>
      <c r="P54" t="str">
        <f>IF(J54=$U$1,ROW(),"")</f>
        <v/>
      </c>
    </row>
    <row r="55" spans="1:16" x14ac:dyDescent="0.25">
      <c r="A55" t="s">
        <v>495</v>
      </c>
      <c r="B55" s="1">
        <v>30168</v>
      </c>
      <c r="C55" t="s">
        <v>28</v>
      </c>
      <c r="D55" t="s">
        <v>522</v>
      </c>
      <c r="E55">
        <v>229</v>
      </c>
      <c r="F55" t="s">
        <v>676</v>
      </c>
      <c r="G55">
        <v>467</v>
      </c>
      <c r="H55" t="s">
        <v>469</v>
      </c>
      <c r="I55" t="str">
        <f>REPLACE(H55,FIND(" -",H55&amp;" -"),99,"")</f>
        <v>COUNTY COMMISSIONER DISTRICT 1</v>
      </c>
      <c r="J55">
        <v>2</v>
      </c>
      <c r="K55">
        <v>3</v>
      </c>
      <c r="L55">
        <v>24</v>
      </c>
      <c r="M55" t="s">
        <v>679</v>
      </c>
      <c r="N55" t="s">
        <v>685</v>
      </c>
      <c r="O55" t="str">
        <f>IF(E55=$S$1,ROW(),"")</f>
        <v/>
      </c>
      <c r="P55" t="str">
        <f>IF(J55=$U$1,ROW(),"")</f>
        <v/>
      </c>
    </row>
    <row r="56" spans="1:16" x14ac:dyDescent="0.25">
      <c r="A56" t="s">
        <v>495</v>
      </c>
      <c r="B56" s="1">
        <v>30168</v>
      </c>
      <c r="C56" t="s">
        <v>21</v>
      </c>
      <c r="D56" t="s">
        <v>544</v>
      </c>
      <c r="E56">
        <v>277</v>
      </c>
      <c r="F56" t="s">
        <v>677</v>
      </c>
      <c r="G56">
        <v>253</v>
      </c>
      <c r="H56" t="s">
        <v>469</v>
      </c>
      <c r="I56" t="str">
        <f>REPLACE(H56,FIND(" -",H56&amp;" -"),99,"")</f>
        <v>COUNTY COMMISSIONER DISTRICT 1</v>
      </c>
      <c r="J56">
        <v>2</v>
      </c>
      <c r="K56">
        <v>3</v>
      </c>
      <c r="L56">
        <v>24</v>
      </c>
      <c r="M56" t="s">
        <v>679</v>
      </c>
      <c r="N56" t="s">
        <v>685</v>
      </c>
      <c r="O56" t="str">
        <f>IF(E56=$S$1,ROW(),"")</f>
        <v/>
      </c>
      <c r="P56" t="str">
        <f>IF(J56=$U$1,ROW(),"")</f>
        <v/>
      </c>
    </row>
    <row r="57" spans="1:16" x14ac:dyDescent="0.25">
      <c r="A57" t="s">
        <v>495</v>
      </c>
      <c r="B57" s="1">
        <v>30168</v>
      </c>
      <c r="C57" t="s">
        <v>31</v>
      </c>
      <c r="D57" t="s">
        <v>523</v>
      </c>
      <c r="E57">
        <v>82</v>
      </c>
      <c r="F57" t="s">
        <v>676</v>
      </c>
      <c r="G57">
        <v>124</v>
      </c>
      <c r="H57" t="s">
        <v>473</v>
      </c>
      <c r="I57" t="str">
        <f>REPLACE(H57,FIND(" -",H57&amp;" -"),99,"")</f>
        <v>COUNTY COMMISSIONER DISTRICT 2</v>
      </c>
      <c r="J57">
        <v>3</v>
      </c>
      <c r="K57">
        <v>2</v>
      </c>
      <c r="L57">
        <v>25</v>
      </c>
      <c r="M57" t="s">
        <v>680</v>
      </c>
      <c r="N57" t="s">
        <v>687</v>
      </c>
      <c r="O57" t="str">
        <f>IF(E57=$S$1,ROW(),"")</f>
        <v/>
      </c>
      <c r="P57" t="str">
        <f>IF(J57=$U$1,ROW(),"")</f>
        <v/>
      </c>
    </row>
    <row r="58" spans="1:16" x14ac:dyDescent="0.25">
      <c r="A58" t="s">
        <v>495</v>
      </c>
      <c r="B58" s="1">
        <v>30168</v>
      </c>
      <c r="C58" t="s">
        <v>29</v>
      </c>
      <c r="D58" t="s">
        <v>545</v>
      </c>
      <c r="E58">
        <v>191</v>
      </c>
      <c r="F58" t="s">
        <v>677</v>
      </c>
      <c r="G58">
        <v>299</v>
      </c>
      <c r="H58" t="s">
        <v>473</v>
      </c>
      <c r="I58" t="str">
        <f>REPLACE(H58,FIND(" -",H58&amp;" -"),99,"")</f>
        <v>COUNTY COMMISSIONER DISTRICT 2</v>
      </c>
      <c r="J58">
        <v>3</v>
      </c>
      <c r="K58">
        <v>2</v>
      </c>
      <c r="L58">
        <v>25</v>
      </c>
      <c r="M58" t="s">
        <v>679</v>
      </c>
      <c r="N58" t="s">
        <v>686</v>
      </c>
      <c r="O58" t="str">
        <f>IF(E58=$S$1,ROW(),"")</f>
        <v/>
      </c>
      <c r="P58" t="str">
        <f>IF(J58=$U$1,ROW(),"")</f>
        <v/>
      </c>
    </row>
    <row r="59" spans="1:16" x14ac:dyDescent="0.25">
      <c r="A59" t="s">
        <v>495</v>
      </c>
      <c r="B59" s="1">
        <v>30168</v>
      </c>
      <c r="C59" t="s">
        <v>30</v>
      </c>
      <c r="D59" t="s">
        <v>546</v>
      </c>
      <c r="E59">
        <v>208</v>
      </c>
      <c r="F59" t="s">
        <v>677</v>
      </c>
      <c r="G59">
        <v>297</v>
      </c>
      <c r="H59" t="s">
        <v>473</v>
      </c>
      <c r="I59" t="str">
        <f>REPLACE(H59,FIND(" -",H59&amp;" -"),99,"")</f>
        <v>COUNTY COMMISSIONER DISTRICT 2</v>
      </c>
      <c r="J59">
        <v>3</v>
      </c>
      <c r="K59">
        <v>2</v>
      </c>
      <c r="L59">
        <v>25</v>
      </c>
      <c r="M59" t="s">
        <v>679</v>
      </c>
      <c r="N59" t="s">
        <v>686</v>
      </c>
      <c r="O59" t="str">
        <f>IF(E59=$S$1,ROW(),"")</f>
        <v/>
      </c>
      <c r="P59" t="str">
        <f>IF(J59=$U$1,ROW(),"")</f>
        <v/>
      </c>
    </row>
    <row r="60" spans="1:16" x14ac:dyDescent="0.25">
      <c r="A60" t="s">
        <v>495</v>
      </c>
      <c r="B60" s="1">
        <v>30168</v>
      </c>
      <c r="C60" t="s">
        <v>32</v>
      </c>
      <c r="D60" t="s">
        <v>524</v>
      </c>
      <c r="E60">
        <v>255</v>
      </c>
      <c r="F60" t="s">
        <v>676</v>
      </c>
      <c r="G60">
        <v>153</v>
      </c>
      <c r="H60" t="s">
        <v>473</v>
      </c>
      <c r="I60" t="str">
        <f>REPLACE(H60,FIND(" -",H60&amp;" -"),99,"")</f>
        <v>COUNTY COMMISSIONER DISTRICT 2</v>
      </c>
      <c r="J60">
        <v>3</v>
      </c>
      <c r="K60">
        <v>2</v>
      </c>
      <c r="L60">
        <v>25</v>
      </c>
      <c r="M60" t="s">
        <v>680</v>
      </c>
      <c r="N60" t="s">
        <v>687</v>
      </c>
      <c r="O60" t="str">
        <f>IF(E60=$S$1,ROW(),"")</f>
        <v/>
      </c>
      <c r="P60" t="str">
        <f>IF(J60=$U$1,ROW(),"")</f>
        <v/>
      </c>
    </row>
    <row r="61" spans="1:16" x14ac:dyDescent="0.25">
      <c r="A61" t="s">
        <v>495</v>
      </c>
      <c r="B61" s="1">
        <v>30168</v>
      </c>
      <c r="C61" t="s">
        <v>33</v>
      </c>
      <c r="D61" t="s">
        <v>547</v>
      </c>
      <c r="E61">
        <v>30</v>
      </c>
      <c r="F61" t="s">
        <v>677</v>
      </c>
      <c r="G61">
        <v>170</v>
      </c>
      <c r="H61" t="s">
        <v>470</v>
      </c>
      <c r="I61" t="str">
        <f>REPLACE(H61,FIND(" -",H61&amp;" -"),99,"")</f>
        <v>COUNTY COMMISSIONER DISTRICT 3</v>
      </c>
      <c r="J61">
        <v>4</v>
      </c>
      <c r="K61">
        <v>2</v>
      </c>
      <c r="L61">
        <v>26</v>
      </c>
      <c r="M61" t="s">
        <v>680</v>
      </c>
      <c r="N61" t="s">
        <v>687</v>
      </c>
      <c r="O61" t="str">
        <f>IF(E61=$S$1,ROW(),"")</f>
        <v/>
      </c>
      <c r="P61" t="str">
        <f>IF(J61=$U$1,ROW(),"")</f>
        <v/>
      </c>
    </row>
    <row r="62" spans="1:16" x14ac:dyDescent="0.25">
      <c r="A62" t="s">
        <v>495</v>
      </c>
      <c r="B62" s="1">
        <v>30168</v>
      </c>
      <c r="C62" t="s">
        <v>34</v>
      </c>
      <c r="D62" t="s">
        <v>548</v>
      </c>
      <c r="E62">
        <v>216</v>
      </c>
      <c r="F62" t="s">
        <v>677</v>
      </c>
      <c r="G62">
        <v>186</v>
      </c>
      <c r="H62" t="s">
        <v>470</v>
      </c>
      <c r="I62" t="str">
        <f>REPLACE(H62,FIND(" -",H62&amp;" -"),99,"")</f>
        <v>COUNTY COMMISSIONER DISTRICT 3</v>
      </c>
      <c r="J62">
        <v>4</v>
      </c>
      <c r="K62">
        <v>2</v>
      </c>
      <c r="L62">
        <v>26</v>
      </c>
      <c r="M62" t="s">
        <v>680</v>
      </c>
      <c r="N62" t="s">
        <v>687</v>
      </c>
      <c r="O62" t="str">
        <f>IF(E62=$S$1,ROW(),"")</f>
        <v/>
      </c>
      <c r="P62" t="str">
        <f>IF(J62=$U$1,ROW(),"")</f>
        <v/>
      </c>
    </row>
    <row r="63" spans="1:16" x14ac:dyDescent="0.25">
      <c r="A63" t="s">
        <v>495</v>
      </c>
      <c r="B63" s="1">
        <v>30168</v>
      </c>
      <c r="C63" t="s">
        <v>35</v>
      </c>
      <c r="D63" t="s">
        <v>525</v>
      </c>
      <c r="E63">
        <v>315</v>
      </c>
      <c r="F63" t="s">
        <v>676</v>
      </c>
      <c r="G63">
        <v>335</v>
      </c>
      <c r="H63" t="s">
        <v>470</v>
      </c>
      <c r="I63" t="str">
        <f>REPLACE(H63,FIND(" -",H63&amp;" -"),99,"")</f>
        <v>COUNTY COMMISSIONER DISTRICT 3</v>
      </c>
      <c r="J63">
        <v>4</v>
      </c>
      <c r="K63">
        <v>2</v>
      </c>
      <c r="L63">
        <v>26</v>
      </c>
      <c r="M63" t="s">
        <v>679</v>
      </c>
      <c r="N63" t="s">
        <v>686</v>
      </c>
      <c r="O63" t="str">
        <f>IF(E63=$S$1,ROW(),"")</f>
        <v/>
      </c>
      <c r="P63" t="str">
        <f>IF(J63=$U$1,ROW(),"")</f>
        <v/>
      </c>
    </row>
    <row r="64" spans="1:16" x14ac:dyDescent="0.25">
      <c r="A64" t="s">
        <v>495</v>
      </c>
      <c r="B64" s="1">
        <v>30168</v>
      </c>
      <c r="C64" t="s">
        <v>36</v>
      </c>
      <c r="D64" t="s">
        <v>526</v>
      </c>
      <c r="E64">
        <v>323</v>
      </c>
      <c r="F64" t="s">
        <v>676</v>
      </c>
      <c r="G64">
        <v>205</v>
      </c>
      <c r="H64" t="s">
        <v>470</v>
      </c>
      <c r="I64" t="str">
        <f>REPLACE(H64,FIND(" -",H64&amp;" -"),99,"")</f>
        <v>COUNTY COMMISSIONER DISTRICT 3</v>
      </c>
      <c r="J64">
        <v>4</v>
      </c>
      <c r="K64">
        <v>2</v>
      </c>
      <c r="L64">
        <v>26</v>
      </c>
      <c r="M64" t="s">
        <v>679</v>
      </c>
      <c r="N64" t="s">
        <v>686</v>
      </c>
      <c r="O64" t="str">
        <f>IF(E64=$S$1,ROW(),"")</f>
        <v/>
      </c>
      <c r="P64" t="str">
        <f>IF(J64=$U$1,ROW(),"")</f>
        <v/>
      </c>
    </row>
    <row r="65" spans="1:16" x14ac:dyDescent="0.25">
      <c r="A65" t="s">
        <v>495</v>
      </c>
      <c r="B65" s="1">
        <v>30168</v>
      </c>
      <c r="C65" t="s">
        <v>37</v>
      </c>
      <c r="D65" t="s">
        <v>338</v>
      </c>
      <c r="E65">
        <v>13</v>
      </c>
      <c r="F65" t="s">
        <v>676</v>
      </c>
      <c r="G65">
        <v>233</v>
      </c>
      <c r="H65" t="s">
        <v>471</v>
      </c>
      <c r="I65" t="str">
        <f>REPLACE(H65,FIND(" -",H65&amp;" -"),99,"")</f>
        <v>COUNTY COMMISSIONER DISTRICT 4</v>
      </c>
      <c r="J65">
        <v>5</v>
      </c>
      <c r="K65">
        <v>2</v>
      </c>
      <c r="L65">
        <v>27</v>
      </c>
      <c r="M65" t="s">
        <v>679</v>
      </c>
      <c r="N65" t="s">
        <v>686</v>
      </c>
      <c r="O65" t="str">
        <f>IF(E65=$S$1,ROW(),"")</f>
        <v/>
      </c>
      <c r="P65" t="str">
        <f>IF(J65=$U$1,ROW(),"")</f>
        <v/>
      </c>
    </row>
    <row r="66" spans="1:16" x14ac:dyDescent="0.25">
      <c r="A66" t="s">
        <v>495</v>
      </c>
      <c r="B66" s="1">
        <v>30168</v>
      </c>
      <c r="C66" t="s">
        <v>38</v>
      </c>
      <c r="D66" t="s">
        <v>527</v>
      </c>
      <c r="E66">
        <v>250</v>
      </c>
      <c r="F66" t="s">
        <v>676</v>
      </c>
      <c r="G66">
        <v>218</v>
      </c>
      <c r="H66" t="s">
        <v>471</v>
      </c>
      <c r="I66" t="str">
        <f>REPLACE(H66,FIND(" -",H66&amp;" -"),99,"")</f>
        <v>COUNTY COMMISSIONER DISTRICT 4</v>
      </c>
      <c r="J66">
        <v>5</v>
      </c>
      <c r="K66">
        <v>2</v>
      </c>
      <c r="L66">
        <v>27</v>
      </c>
      <c r="M66" t="s">
        <v>679</v>
      </c>
      <c r="N66" t="s">
        <v>686</v>
      </c>
      <c r="O66" t="str">
        <f>IF(E66=$S$1,ROW(),"")</f>
        <v/>
      </c>
      <c r="P66" t="str">
        <f>IF(J66=$U$1,ROW(),"")</f>
        <v/>
      </c>
    </row>
    <row r="67" spans="1:16" x14ac:dyDescent="0.25">
      <c r="A67" t="s">
        <v>495</v>
      </c>
      <c r="B67" s="1">
        <v>30168</v>
      </c>
      <c r="C67" t="s">
        <v>40</v>
      </c>
      <c r="D67" t="s">
        <v>523</v>
      </c>
      <c r="E67">
        <v>83</v>
      </c>
      <c r="F67" t="s">
        <v>676</v>
      </c>
      <c r="G67">
        <v>1758</v>
      </c>
      <c r="H67" t="s">
        <v>39</v>
      </c>
      <c r="I67" t="str">
        <f>REPLACE(H67,FIND(" -",H67&amp;" -"),99,"")</f>
        <v>TRUSTEE</v>
      </c>
      <c r="J67">
        <v>7</v>
      </c>
      <c r="K67">
        <v>1</v>
      </c>
      <c r="L67">
        <v>28</v>
      </c>
      <c r="M67" t="s">
        <v>679</v>
      </c>
      <c r="N67" t="s">
        <v>679</v>
      </c>
      <c r="O67" t="str">
        <f>IF(E67=$S$1,ROW(),"")</f>
        <v/>
      </c>
      <c r="P67" t="str">
        <f>IF(J67=$U$1,ROW(),"")</f>
        <v/>
      </c>
    </row>
    <row r="68" spans="1:16" x14ac:dyDescent="0.25">
      <c r="A68" t="s">
        <v>495</v>
      </c>
      <c r="B68" s="1">
        <v>30168</v>
      </c>
      <c r="C68" t="s">
        <v>42</v>
      </c>
      <c r="D68" t="s">
        <v>516</v>
      </c>
      <c r="E68">
        <v>199</v>
      </c>
      <c r="F68" t="s">
        <v>677</v>
      </c>
      <c r="G68">
        <v>908</v>
      </c>
      <c r="H68" t="s">
        <v>41</v>
      </c>
      <c r="I68" t="str">
        <f>REPLACE(H68,FIND(" -",H68&amp;" -"),99,"")</f>
        <v>GENERAL SESSIONS JUDGE</v>
      </c>
      <c r="J68">
        <v>8</v>
      </c>
      <c r="K68">
        <v>1</v>
      </c>
      <c r="L68">
        <v>29</v>
      </c>
      <c r="M68" t="s">
        <v>680</v>
      </c>
      <c r="N68" t="s">
        <v>680</v>
      </c>
      <c r="O68" t="str">
        <f>IF(E68=$S$1,ROW(),"")</f>
        <v/>
      </c>
      <c r="P68" t="str">
        <f>IF(J68=$U$1,ROW(),"")</f>
        <v/>
      </c>
    </row>
    <row r="69" spans="1:16" x14ac:dyDescent="0.25">
      <c r="A69" t="s">
        <v>495</v>
      </c>
      <c r="B69" s="1">
        <v>30168</v>
      </c>
      <c r="C69" t="s">
        <v>44</v>
      </c>
      <c r="D69" t="s">
        <v>549</v>
      </c>
      <c r="E69">
        <v>223</v>
      </c>
      <c r="F69" t="s">
        <v>684</v>
      </c>
      <c r="G69">
        <v>43</v>
      </c>
      <c r="H69" t="s">
        <v>41</v>
      </c>
      <c r="I69" t="str">
        <f>REPLACE(H69,FIND(" -",H69&amp;" -"),99,"")</f>
        <v>GENERAL SESSIONS JUDGE</v>
      </c>
      <c r="J69">
        <v>8</v>
      </c>
      <c r="K69">
        <v>1</v>
      </c>
      <c r="L69">
        <v>29</v>
      </c>
      <c r="M69" t="s">
        <v>680</v>
      </c>
      <c r="N69" t="s">
        <v>680</v>
      </c>
      <c r="O69" t="str">
        <f>IF(E69=$S$1,ROW(),"")</f>
        <v/>
      </c>
      <c r="P69" t="str">
        <f>IF(J69=$U$1,ROW(),"")</f>
        <v/>
      </c>
    </row>
    <row r="70" spans="1:16" x14ac:dyDescent="0.25">
      <c r="A70" t="s">
        <v>495</v>
      </c>
      <c r="B70" s="1">
        <v>30168</v>
      </c>
      <c r="C70" t="s">
        <v>45</v>
      </c>
      <c r="D70" t="s">
        <v>550</v>
      </c>
      <c r="E70">
        <v>237</v>
      </c>
      <c r="F70" t="s">
        <v>684</v>
      </c>
      <c r="G70">
        <v>179</v>
      </c>
      <c r="H70" t="s">
        <v>41</v>
      </c>
      <c r="I70" t="str">
        <f>REPLACE(H70,FIND(" -",H70&amp;" -"),99,"")</f>
        <v>GENERAL SESSIONS JUDGE</v>
      </c>
      <c r="J70">
        <v>8</v>
      </c>
      <c r="K70">
        <v>1</v>
      </c>
      <c r="L70">
        <v>29</v>
      </c>
      <c r="M70" t="s">
        <v>680</v>
      </c>
      <c r="N70" t="s">
        <v>680</v>
      </c>
      <c r="O70" t="str">
        <f>IF(E70=$S$1,ROW(),"")</f>
        <v/>
      </c>
      <c r="P70" t="str">
        <f>IF(J70=$U$1,ROW(),"")</f>
        <v/>
      </c>
    </row>
    <row r="71" spans="1:16" x14ac:dyDescent="0.25">
      <c r="A71" t="s">
        <v>495</v>
      </c>
      <c r="B71" s="1">
        <v>30168</v>
      </c>
      <c r="C71" t="s">
        <v>43</v>
      </c>
      <c r="D71" t="s">
        <v>529</v>
      </c>
      <c r="E71">
        <v>333</v>
      </c>
      <c r="F71" t="s">
        <v>676</v>
      </c>
      <c r="G71">
        <v>1380</v>
      </c>
      <c r="H71" t="s">
        <v>41</v>
      </c>
      <c r="I71" t="str">
        <f>REPLACE(H71,FIND(" -",H71&amp;" -"),99,"")</f>
        <v>GENERAL SESSIONS JUDGE</v>
      </c>
      <c r="J71">
        <v>8</v>
      </c>
      <c r="K71">
        <v>1</v>
      </c>
      <c r="L71">
        <v>29</v>
      </c>
      <c r="M71" t="s">
        <v>679</v>
      </c>
      <c r="N71" t="s">
        <v>679</v>
      </c>
      <c r="O71" t="str">
        <f>IF(E71=$S$1,ROW(),"")</f>
        <v/>
      </c>
      <c r="P71" t="str">
        <f>IF(J71=$U$1,ROW(),"")</f>
        <v/>
      </c>
    </row>
    <row r="72" spans="1:16" x14ac:dyDescent="0.25">
      <c r="A72" t="s">
        <v>495</v>
      </c>
      <c r="B72" s="1">
        <v>30168</v>
      </c>
      <c r="C72" t="s">
        <v>48</v>
      </c>
      <c r="D72" t="s">
        <v>530</v>
      </c>
      <c r="E72">
        <v>107</v>
      </c>
      <c r="F72" t="s">
        <v>676</v>
      </c>
      <c r="G72">
        <v>1271</v>
      </c>
      <c r="H72" t="s">
        <v>46</v>
      </c>
      <c r="I72" t="str">
        <f>REPLACE(H72,FIND(" -",H72&amp;" -"),99,"")</f>
        <v>SHERIFF</v>
      </c>
      <c r="J72">
        <v>9</v>
      </c>
      <c r="K72">
        <v>1</v>
      </c>
      <c r="L72">
        <v>30</v>
      </c>
      <c r="M72" t="s">
        <v>679</v>
      </c>
      <c r="N72" t="s">
        <v>679</v>
      </c>
      <c r="O72" t="str">
        <f>IF(E72=$S$1,ROW(),"")</f>
        <v/>
      </c>
      <c r="P72" t="str">
        <f>IF(J72=$U$1,ROW(),"")</f>
        <v/>
      </c>
    </row>
    <row r="73" spans="1:16" x14ac:dyDescent="0.25">
      <c r="A73" t="s">
        <v>495</v>
      </c>
      <c r="B73" s="1">
        <v>30168</v>
      </c>
      <c r="C73" t="s">
        <v>47</v>
      </c>
      <c r="D73" t="s">
        <v>527</v>
      </c>
      <c r="E73">
        <v>252</v>
      </c>
      <c r="F73" t="s">
        <v>677</v>
      </c>
      <c r="G73">
        <v>1228</v>
      </c>
      <c r="H73" t="s">
        <v>46</v>
      </c>
      <c r="I73" t="str">
        <f>REPLACE(H73,FIND(" -",H73&amp;" -"),99,"")</f>
        <v>SHERIFF</v>
      </c>
      <c r="J73">
        <v>9</v>
      </c>
      <c r="K73">
        <v>1</v>
      </c>
      <c r="L73">
        <v>30</v>
      </c>
      <c r="M73" t="s">
        <v>680</v>
      </c>
      <c r="N73" t="s">
        <v>680</v>
      </c>
      <c r="O73" t="str">
        <f>IF(E73=$S$1,ROW(),"")</f>
        <v/>
      </c>
      <c r="P73" t="str">
        <f>IF(J73=$U$1,ROW(),"")</f>
        <v/>
      </c>
    </row>
    <row r="74" spans="1:16" x14ac:dyDescent="0.25">
      <c r="A74" t="s">
        <v>495</v>
      </c>
      <c r="B74" s="1">
        <v>30168</v>
      </c>
      <c r="C74" t="s">
        <v>50</v>
      </c>
      <c r="D74" t="s">
        <v>533</v>
      </c>
      <c r="E74">
        <v>163</v>
      </c>
      <c r="F74" t="s">
        <v>676</v>
      </c>
      <c r="G74">
        <v>1338</v>
      </c>
      <c r="H74" t="s">
        <v>49</v>
      </c>
      <c r="I74" t="str">
        <f>REPLACE(H74,FIND(" -",H74&amp;" -"),99,"")</f>
        <v>CIRCUIT COURT CLERK</v>
      </c>
      <c r="J74">
        <v>10</v>
      </c>
      <c r="K74">
        <v>1</v>
      </c>
      <c r="L74">
        <v>31</v>
      </c>
      <c r="M74" t="s">
        <v>679</v>
      </c>
      <c r="N74" t="s">
        <v>679</v>
      </c>
      <c r="O74" t="str">
        <f>IF(E74=$S$1,ROW(),"")</f>
        <v/>
      </c>
      <c r="P74" t="str">
        <f>IF(J74=$U$1,ROW(),"")</f>
        <v/>
      </c>
    </row>
    <row r="75" spans="1:16" x14ac:dyDescent="0.25">
      <c r="A75" t="s">
        <v>495</v>
      </c>
      <c r="B75" s="1">
        <v>30168</v>
      </c>
      <c r="C75" t="s">
        <v>7</v>
      </c>
      <c r="D75" t="s">
        <v>517</v>
      </c>
      <c r="E75">
        <v>181</v>
      </c>
      <c r="F75" t="s">
        <v>677</v>
      </c>
      <c r="G75">
        <v>1125</v>
      </c>
      <c r="H75" t="s">
        <v>49</v>
      </c>
      <c r="I75" t="str">
        <f>REPLACE(H75,FIND(" -",H75&amp;" -"),99,"")</f>
        <v>CIRCUIT COURT CLERK</v>
      </c>
      <c r="J75">
        <v>10</v>
      </c>
      <c r="K75">
        <v>1</v>
      </c>
      <c r="L75">
        <v>31</v>
      </c>
      <c r="M75" t="s">
        <v>680</v>
      </c>
      <c r="N75" t="s">
        <v>680</v>
      </c>
      <c r="O75" t="str">
        <f>IF(E75=$S$1,ROW(),"")</f>
        <v/>
      </c>
      <c r="P75" t="str">
        <f>IF(J75=$U$1,ROW(),"")</f>
        <v/>
      </c>
    </row>
    <row r="76" spans="1:16" x14ac:dyDescent="0.25">
      <c r="A76" t="s">
        <v>495</v>
      </c>
      <c r="B76" s="1">
        <v>30168</v>
      </c>
      <c r="C76" t="s">
        <v>52</v>
      </c>
      <c r="D76" t="s">
        <v>551</v>
      </c>
      <c r="E76">
        <v>147</v>
      </c>
      <c r="F76" t="s">
        <v>677</v>
      </c>
      <c r="G76">
        <v>894</v>
      </c>
      <c r="H76" t="s">
        <v>51</v>
      </c>
      <c r="I76" t="str">
        <f>REPLACE(H76,FIND(" -",H76&amp;" -"),99,"")</f>
        <v>COUNTY CLERK</v>
      </c>
      <c r="J76">
        <v>11</v>
      </c>
      <c r="K76">
        <v>1</v>
      </c>
      <c r="L76">
        <v>32</v>
      </c>
      <c r="M76" t="s">
        <v>680</v>
      </c>
      <c r="N76" t="s">
        <v>680</v>
      </c>
      <c r="O76" t="str">
        <f>IF(E76=$S$1,ROW(),"")</f>
        <v/>
      </c>
      <c r="P76" t="str">
        <f>IF(J76=$U$1,ROW(),"")</f>
        <v/>
      </c>
    </row>
    <row r="77" spans="1:16" x14ac:dyDescent="0.25">
      <c r="A77" t="s">
        <v>495</v>
      </c>
      <c r="B77" s="1">
        <v>30168</v>
      </c>
      <c r="C77" t="s">
        <v>53</v>
      </c>
      <c r="D77" t="s">
        <v>536</v>
      </c>
      <c r="E77">
        <v>292</v>
      </c>
      <c r="F77" t="s">
        <v>676</v>
      </c>
      <c r="G77">
        <v>1421</v>
      </c>
      <c r="H77" t="s">
        <v>51</v>
      </c>
      <c r="I77" t="str">
        <f>REPLACE(H77,FIND(" -",H77&amp;" -"),99,"")</f>
        <v>COUNTY CLERK</v>
      </c>
      <c r="J77">
        <v>11</v>
      </c>
      <c r="K77">
        <v>1</v>
      </c>
      <c r="L77">
        <v>32</v>
      </c>
      <c r="M77" t="s">
        <v>679</v>
      </c>
      <c r="N77" t="s">
        <v>679</v>
      </c>
      <c r="O77" t="str">
        <f>IF(E77=$S$1,ROW(),"")</f>
        <v/>
      </c>
      <c r="P77" t="str">
        <f>IF(J77=$U$1,ROW(),"")</f>
        <v/>
      </c>
    </row>
    <row r="78" spans="1:16" x14ac:dyDescent="0.25">
      <c r="A78" t="s">
        <v>495</v>
      </c>
      <c r="B78" s="1">
        <v>30168</v>
      </c>
      <c r="C78" t="s">
        <v>55</v>
      </c>
      <c r="D78" t="s">
        <v>552</v>
      </c>
      <c r="E78">
        <v>122</v>
      </c>
      <c r="F78" t="s">
        <v>677</v>
      </c>
      <c r="G78">
        <v>997</v>
      </c>
      <c r="H78" t="s">
        <v>54</v>
      </c>
      <c r="I78" t="str">
        <f>REPLACE(H78,FIND(" -",H78&amp;" -"),99,"")</f>
        <v>REGISTER OF DEEDS</v>
      </c>
      <c r="J78">
        <v>12</v>
      </c>
      <c r="K78">
        <v>1</v>
      </c>
      <c r="L78">
        <v>33</v>
      </c>
      <c r="M78" t="s">
        <v>680</v>
      </c>
      <c r="N78" t="s">
        <v>680</v>
      </c>
      <c r="O78" t="str">
        <f>IF(E78=$S$1,ROW(),"")</f>
        <v/>
      </c>
      <c r="P78">
        <f>IF(J78=$U$1,ROW(),"")</f>
        <v>78</v>
      </c>
    </row>
    <row r="79" spans="1:16" x14ac:dyDescent="0.25">
      <c r="A79" t="s">
        <v>495</v>
      </c>
      <c r="B79" s="1">
        <v>30168</v>
      </c>
      <c r="C79" t="s">
        <v>56</v>
      </c>
      <c r="D79" t="s">
        <v>538</v>
      </c>
      <c r="E79">
        <v>330</v>
      </c>
      <c r="F79" t="s">
        <v>676</v>
      </c>
      <c r="G79">
        <v>1456</v>
      </c>
      <c r="H79" t="s">
        <v>54</v>
      </c>
      <c r="I79" t="str">
        <f>REPLACE(H79,FIND(" -",H79&amp;" -"),99,"")</f>
        <v>REGISTER OF DEEDS</v>
      </c>
      <c r="J79">
        <v>12</v>
      </c>
      <c r="K79">
        <v>1</v>
      </c>
      <c r="L79">
        <v>33</v>
      </c>
      <c r="M79" t="s">
        <v>679</v>
      </c>
      <c r="N79" t="s">
        <v>679</v>
      </c>
      <c r="O79" t="str">
        <f>IF(E79=$S$1,ROW(),"")</f>
        <v/>
      </c>
      <c r="P79">
        <f>IF(J79=$U$1,ROW(),"")</f>
        <v>79</v>
      </c>
    </row>
    <row r="80" spans="1:16" x14ac:dyDescent="0.25">
      <c r="A80" t="s">
        <v>495</v>
      </c>
      <c r="B80" s="1">
        <v>30168</v>
      </c>
      <c r="C80" t="s">
        <v>58</v>
      </c>
      <c r="D80" t="s">
        <v>548</v>
      </c>
      <c r="E80">
        <v>215</v>
      </c>
      <c r="F80" t="s">
        <v>677</v>
      </c>
      <c r="G80">
        <v>1250</v>
      </c>
      <c r="H80" t="s">
        <v>57</v>
      </c>
      <c r="I80" t="str">
        <f>REPLACE(H80,FIND(" -",H80&amp;" -"),99,"")</f>
        <v>ROAD SUPERVISOR</v>
      </c>
      <c r="J80">
        <v>13</v>
      </c>
      <c r="K80">
        <v>1</v>
      </c>
      <c r="L80">
        <v>34</v>
      </c>
      <c r="M80" t="s">
        <v>680</v>
      </c>
      <c r="N80" t="s">
        <v>680</v>
      </c>
      <c r="O80" t="str">
        <f>IF(E80=$S$1,ROW(),"")</f>
        <v/>
      </c>
      <c r="P80" t="str">
        <f>IF(J80=$U$1,ROW(),"")</f>
        <v/>
      </c>
    </row>
    <row r="81" spans="1:16" x14ac:dyDescent="0.25">
      <c r="A81" t="s">
        <v>495</v>
      </c>
      <c r="B81" s="1">
        <v>30168</v>
      </c>
      <c r="C81" t="s">
        <v>59</v>
      </c>
      <c r="D81" t="s">
        <v>536</v>
      </c>
      <c r="E81">
        <v>293</v>
      </c>
      <c r="F81" t="s">
        <v>676</v>
      </c>
      <c r="G81">
        <v>1298</v>
      </c>
      <c r="H81" t="s">
        <v>57</v>
      </c>
      <c r="I81" t="str">
        <f>REPLACE(H81,FIND(" -",H81&amp;" -"),99,"")</f>
        <v>ROAD SUPERVISOR</v>
      </c>
      <c r="J81">
        <v>13</v>
      </c>
      <c r="K81">
        <v>1</v>
      </c>
      <c r="L81">
        <v>34</v>
      </c>
      <c r="M81" t="s">
        <v>679</v>
      </c>
      <c r="N81" t="s">
        <v>679</v>
      </c>
      <c r="O81" t="str">
        <f>IF(E81=$S$1,ROW(),"")</f>
        <v/>
      </c>
      <c r="P81" t="str">
        <f>IF(J81=$U$1,ROW(),"")</f>
        <v/>
      </c>
    </row>
    <row r="82" spans="1:16" x14ac:dyDescent="0.25">
      <c r="A82" t="s">
        <v>495</v>
      </c>
      <c r="B82" s="1">
        <v>30168</v>
      </c>
      <c r="C82" t="s">
        <v>61</v>
      </c>
      <c r="D82" t="s">
        <v>540</v>
      </c>
      <c r="E82">
        <v>16</v>
      </c>
      <c r="F82" t="s">
        <v>676</v>
      </c>
      <c r="G82">
        <v>361</v>
      </c>
      <c r="H82" t="s">
        <v>472</v>
      </c>
      <c r="I82" t="str">
        <f>REPLACE(H82,FIND(" -",H82&amp;" -"),99,"")</f>
        <v>SCHOOL BOARD MEMBER DISTRICT 3</v>
      </c>
      <c r="J82">
        <v>17</v>
      </c>
      <c r="K82">
        <v>1</v>
      </c>
      <c r="L82">
        <v>35</v>
      </c>
      <c r="M82" t="s">
        <v>679</v>
      </c>
      <c r="N82" t="s">
        <v>679</v>
      </c>
      <c r="O82" t="str">
        <f>IF(E82=$S$1,ROW(),"")</f>
        <v/>
      </c>
      <c r="P82" t="str">
        <f>IF(J82=$U$1,ROW(),"")</f>
        <v/>
      </c>
    </row>
    <row r="83" spans="1:16" x14ac:dyDescent="0.25">
      <c r="A83" t="s">
        <v>495</v>
      </c>
      <c r="B83" s="1">
        <v>30168</v>
      </c>
      <c r="C83" t="s">
        <v>60</v>
      </c>
      <c r="D83" t="s">
        <v>533</v>
      </c>
      <c r="E83">
        <v>165</v>
      </c>
      <c r="F83" t="s">
        <v>677</v>
      </c>
      <c r="G83">
        <v>239</v>
      </c>
      <c r="H83" t="s">
        <v>472</v>
      </c>
      <c r="I83" t="str">
        <f>REPLACE(H83,FIND(" -",H83&amp;" -"),99,"")</f>
        <v>SCHOOL BOARD MEMBER DISTRICT 3</v>
      </c>
      <c r="J83">
        <v>17</v>
      </c>
      <c r="K83">
        <v>1</v>
      </c>
      <c r="L83">
        <v>35</v>
      </c>
      <c r="M83" t="s">
        <v>680</v>
      </c>
      <c r="N83" t="s">
        <v>680</v>
      </c>
      <c r="O83" t="str">
        <f>IF(E83=$S$1,ROW(),"")</f>
        <v/>
      </c>
      <c r="P83" t="str">
        <f>IF(J83=$U$1,ROW(),"")</f>
        <v/>
      </c>
    </row>
    <row r="84" spans="1:16" x14ac:dyDescent="0.25">
      <c r="A84" t="s">
        <v>495</v>
      </c>
      <c r="B84" s="1">
        <v>30168</v>
      </c>
      <c r="C84" t="s">
        <v>62</v>
      </c>
      <c r="D84" t="s">
        <v>520</v>
      </c>
      <c r="E84">
        <v>281</v>
      </c>
      <c r="F84" t="s">
        <v>11</v>
      </c>
      <c r="G84" t="s">
        <v>501</v>
      </c>
      <c r="H84" t="s">
        <v>9</v>
      </c>
      <c r="I84" t="str">
        <f>REPLACE(H84,FIND(" -",H84&amp;" -"),99,"")</f>
        <v>MAYOR</v>
      </c>
      <c r="J84">
        <v>20</v>
      </c>
      <c r="K84">
        <v>1</v>
      </c>
      <c r="L84">
        <v>36</v>
      </c>
      <c r="M84" t="s">
        <v>679</v>
      </c>
      <c r="N84" t="s">
        <v>679</v>
      </c>
      <c r="O84" t="str">
        <f>IF(E84=$S$1,ROW(),"")</f>
        <v/>
      </c>
      <c r="P84" t="str">
        <f>IF(J84=$U$1,ROW(),"")</f>
        <v/>
      </c>
    </row>
    <row r="85" spans="1:16" x14ac:dyDescent="0.25">
      <c r="A85" t="s">
        <v>495</v>
      </c>
      <c r="B85" s="1">
        <v>30168</v>
      </c>
      <c r="C85" t="s">
        <v>63</v>
      </c>
      <c r="D85" t="s">
        <v>547</v>
      </c>
      <c r="E85">
        <v>31</v>
      </c>
      <c r="F85" t="s">
        <v>11</v>
      </c>
      <c r="G85" t="s">
        <v>501</v>
      </c>
      <c r="H85" t="s">
        <v>14</v>
      </c>
      <c r="I85" t="str">
        <f>REPLACE(H85,FIND(" -",H85&amp;" -"),99,"")</f>
        <v>ALDERMAN</v>
      </c>
      <c r="J85">
        <v>21</v>
      </c>
      <c r="K85">
        <v>2</v>
      </c>
      <c r="L85">
        <v>37</v>
      </c>
      <c r="M85" t="s">
        <v>679</v>
      </c>
      <c r="N85" t="s">
        <v>686</v>
      </c>
      <c r="O85" t="str">
        <f>IF(E85=$S$1,ROW(),"")</f>
        <v/>
      </c>
      <c r="P85" t="str">
        <f>IF(J85=$U$1,ROW(),"")</f>
        <v/>
      </c>
    </row>
    <row r="86" spans="1:16" x14ac:dyDescent="0.25">
      <c r="A86" t="s">
        <v>495</v>
      </c>
      <c r="B86" s="1">
        <v>30168</v>
      </c>
      <c r="C86" t="s">
        <v>64</v>
      </c>
      <c r="D86" t="s">
        <v>510</v>
      </c>
      <c r="E86">
        <v>158</v>
      </c>
      <c r="F86" t="s">
        <v>11</v>
      </c>
      <c r="G86" t="s">
        <v>501</v>
      </c>
      <c r="H86" t="s">
        <v>14</v>
      </c>
      <c r="I86" t="str">
        <f>REPLACE(H86,FIND(" -",H86&amp;" -"),99,"")</f>
        <v>ALDERMAN</v>
      </c>
      <c r="J86">
        <v>21</v>
      </c>
      <c r="K86">
        <v>2</v>
      </c>
      <c r="L86">
        <v>37</v>
      </c>
      <c r="M86" t="s">
        <v>679</v>
      </c>
      <c r="N86" t="s">
        <v>686</v>
      </c>
      <c r="O86" t="str">
        <f>IF(E86=$S$1,ROW(),"")</f>
        <v/>
      </c>
      <c r="P86" t="str">
        <f>IF(J86=$U$1,ROW(),"")</f>
        <v/>
      </c>
    </row>
    <row r="87" spans="1:16" x14ac:dyDescent="0.25">
      <c r="A87" t="s">
        <v>495</v>
      </c>
      <c r="B87" s="1">
        <v>30168</v>
      </c>
      <c r="C87" t="s">
        <v>13</v>
      </c>
      <c r="D87" t="s">
        <v>519</v>
      </c>
      <c r="E87">
        <v>88</v>
      </c>
      <c r="F87" t="s">
        <v>11</v>
      </c>
      <c r="G87" t="s">
        <v>501</v>
      </c>
      <c r="H87" t="s">
        <v>12</v>
      </c>
      <c r="I87" t="str">
        <f>REPLACE(H87,FIND(" -",H87&amp;" -"),99,"")</f>
        <v>CITY RECORDER</v>
      </c>
      <c r="J87">
        <v>22</v>
      </c>
      <c r="K87">
        <v>1</v>
      </c>
      <c r="L87">
        <v>38</v>
      </c>
      <c r="M87" t="s">
        <v>679</v>
      </c>
      <c r="N87" t="s">
        <v>679</v>
      </c>
      <c r="O87" t="str">
        <f>IF(E87=$S$1,ROW(),"")</f>
        <v/>
      </c>
      <c r="P87" t="str">
        <f>IF(J87=$U$1,ROW(),"")</f>
        <v/>
      </c>
    </row>
    <row r="88" spans="1:16" x14ac:dyDescent="0.25">
      <c r="A88" t="s">
        <v>495</v>
      </c>
      <c r="B88" s="1">
        <v>30257</v>
      </c>
      <c r="C88" t="s">
        <v>22</v>
      </c>
      <c r="D88" t="s">
        <v>512</v>
      </c>
      <c r="E88">
        <v>136</v>
      </c>
      <c r="F88" t="s">
        <v>676</v>
      </c>
      <c r="G88">
        <v>237</v>
      </c>
      <c r="H88" t="s">
        <v>468</v>
      </c>
      <c r="I88" t="str">
        <f>REPLACE(H88,FIND(" -",H88&amp;" -"),99,"")</f>
        <v>COUNTY COMMISSIONER DISTRICT 1</v>
      </c>
      <c r="J88">
        <v>2</v>
      </c>
      <c r="K88">
        <v>1</v>
      </c>
      <c r="L88">
        <v>39</v>
      </c>
      <c r="M88" t="s">
        <v>680</v>
      </c>
      <c r="N88" t="s">
        <v>690</v>
      </c>
      <c r="O88" t="str">
        <f>IF(E88=$S$1,ROW(),"")</f>
        <v/>
      </c>
      <c r="P88" t="str">
        <f>IF(J88=$U$1,ROW(),"")</f>
        <v/>
      </c>
    </row>
    <row r="89" spans="1:16" x14ac:dyDescent="0.25">
      <c r="A89" t="s">
        <v>495</v>
      </c>
      <c r="B89" s="1">
        <v>30257</v>
      </c>
      <c r="C89" t="s">
        <v>21</v>
      </c>
      <c r="D89" t="s">
        <v>544</v>
      </c>
      <c r="E89">
        <v>277</v>
      </c>
      <c r="F89" t="s">
        <v>677</v>
      </c>
      <c r="G89">
        <v>263</v>
      </c>
      <c r="H89" t="s">
        <v>468</v>
      </c>
      <c r="I89" t="str">
        <f>REPLACE(H89,FIND(" -",H89&amp;" -"),99,"")</f>
        <v>COUNTY COMMISSIONER DISTRICT 1</v>
      </c>
      <c r="J89">
        <v>2</v>
      </c>
      <c r="K89">
        <v>1</v>
      </c>
      <c r="L89">
        <v>39</v>
      </c>
      <c r="M89" t="s">
        <v>679</v>
      </c>
      <c r="N89" t="s">
        <v>689</v>
      </c>
      <c r="O89" t="str">
        <f>IF(E89=$S$1,ROW(),"")</f>
        <v/>
      </c>
      <c r="P89" t="str">
        <f>IF(J89=$U$1,ROW(),"")</f>
        <v/>
      </c>
    </row>
    <row r="90" spans="1:16" x14ac:dyDescent="0.25">
      <c r="A90" t="s">
        <v>678</v>
      </c>
      <c r="B90" s="1">
        <v>30803</v>
      </c>
      <c r="C90" t="s">
        <v>82</v>
      </c>
      <c r="D90" t="s">
        <v>553</v>
      </c>
      <c r="E90">
        <v>276</v>
      </c>
      <c r="F90" t="s">
        <v>676</v>
      </c>
      <c r="G90">
        <v>95</v>
      </c>
      <c r="H90" t="s">
        <v>477</v>
      </c>
      <c r="I90" t="str">
        <f>REPLACE(H90,FIND(" -",H90&amp;" -"),99,"")</f>
        <v>COUNTY COMMISSIONER DISTRICT 2</v>
      </c>
      <c r="J90">
        <v>3</v>
      </c>
      <c r="K90">
        <v>1</v>
      </c>
      <c r="L90">
        <v>40</v>
      </c>
      <c r="M90" t="s">
        <v>679</v>
      </c>
      <c r="N90" t="s">
        <v>689</v>
      </c>
      <c r="O90" t="str">
        <f>IF(E90=$S$1,ROW(),"")</f>
        <v/>
      </c>
      <c r="P90" t="str">
        <f>IF(J90=$U$1,ROW(),"")</f>
        <v/>
      </c>
    </row>
    <row r="91" spans="1:16" x14ac:dyDescent="0.25">
      <c r="A91" t="s">
        <v>678</v>
      </c>
      <c r="B91" s="1">
        <v>30803</v>
      </c>
      <c r="C91" t="s">
        <v>90</v>
      </c>
      <c r="D91" t="s">
        <v>532</v>
      </c>
      <c r="E91">
        <v>60</v>
      </c>
      <c r="F91" t="s">
        <v>676</v>
      </c>
      <c r="G91">
        <v>94</v>
      </c>
      <c r="H91" t="s">
        <v>474</v>
      </c>
      <c r="I91" t="str">
        <f>REPLACE(H91,FIND(" -",H91&amp;" -"),99,"")</f>
        <v>COUNTY COMMISSIONER DISTRICT 4</v>
      </c>
      <c r="J91">
        <v>5</v>
      </c>
      <c r="K91">
        <v>1</v>
      </c>
      <c r="L91">
        <v>41</v>
      </c>
      <c r="M91" t="s">
        <v>680</v>
      </c>
      <c r="N91" t="s">
        <v>690</v>
      </c>
      <c r="O91" t="str">
        <f>IF(E91=$S$1,ROW(),"")</f>
        <v/>
      </c>
      <c r="P91" t="str">
        <f>IF(J91=$U$1,ROW(),"")</f>
        <v/>
      </c>
    </row>
    <row r="92" spans="1:16" x14ac:dyDescent="0.25">
      <c r="A92" t="s">
        <v>678</v>
      </c>
      <c r="B92" s="1">
        <v>30803</v>
      </c>
      <c r="C92" t="s">
        <v>84</v>
      </c>
      <c r="D92" t="s">
        <v>554</v>
      </c>
      <c r="E92">
        <v>194</v>
      </c>
      <c r="F92" t="s">
        <v>676</v>
      </c>
      <c r="G92">
        <v>136</v>
      </c>
      <c r="H92" t="s">
        <v>474</v>
      </c>
      <c r="I92" t="str">
        <f>REPLACE(H92,FIND(" -",H92&amp;" -"),99,"")</f>
        <v>COUNTY COMMISSIONER DISTRICT 4</v>
      </c>
      <c r="J92">
        <v>5</v>
      </c>
      <c r="K92">
        <v>1</v>
      </c>
      <c r="L92">
        <v>41</v>
      </c>
      <c r="M92" t="s">
        <v>679</v>
      </c>
      <c r="N92" t="s">
        <v>689</v>
      </c>
      <c r="O92" t="str">
        <f>IF(E92=$S$1,ROW(),"")</f>
        <v/>
      </c>
      <c r="P92" t="str">
        <f>IF(J92=$U$1,ROW(),"")</f>
        <v/>
      </c>
    </row>
    <row r="93" spans="1:16" x14ac:dyDescent="0.25">
      <c r="A93" t="s">
        <v>678</v>
      </c>
      <c r="B93" s="1">
        <v>30803</v>
      </c>
      <c r="C93" t="s">
        <v>3</v>
      </c>
      <c r="D93" t="s">
        <v>509</v>
      </c>
      <c r="E93">
        <v>76</v>
      </c>
      <c r="F93" t="s">
        <v>676</v>
      </c>
      <c r="G93">
        <v>635</v>
      </c>
      <c r="H93" t="s">
        <v>1</v>
      </c>
      <c r="I93" t="str">
        <f>REPLACE(H93,FIND(" -",H93&amp;" -"),99,"")</f>
        <v>ASSESSOR OF PROPERTY</v>
      </c>
      <c r="J93">
        <v>6</v>
      </c>
      <c r="K93">
        <v>1</v>
      </c>
      <c r="L93">
        <v>42</v>
      </c>
      <c r="M93" t="s">
        <v>679</v>
      </c>
      <c r="N93" t="s">
        <v>679</v>
      </c>
      <c r="O93">
        <f>IF(E93=$S$1,ROW(),"")</f>
        <v>93</v>
      </c>
      <c r="P93" t="str">
        <f>IF(J93=$U$1,ROW(),"")</f>
        <v/>
      </c>
    </row>
    <row r="94" spans="1:16" x14ac:dyDescent="0.25">
      <c r="A94" t="s">
        <v>678</v>
      </c>
      <c r="B94" s="1">
        <v>30803</v>
      </c>
      <c r="C94" t="s">
        <v>91</v>
      </c>
      <c r="D94" t="s">
        <v>512</v>
      </c>
      <c r="E94">
        <v>134</v>
      </c>
      <c r="F94" t="s">
        <v>676</v>
      </c>
      <c r="G94">
        <v>240</v>
      </c>
      <c r="H94" t="s">
        <v>1</v>
      </c>
      <c r="I94" t="str">
        <f>REPLACE(H94,FIND(" -",H94&amp;" -"),99,"")</f>
        <v>ASSESSOR OF PROPERTY</v>
      </c>
      <c r="J94">
        <v>6</v>
      </c>
      <c r="K94">
        <v>1</v>
      </c>
      <c r="L94">
        <v>42</v>
      </c>
      <c r="M94" t="s">
        <v>680</v>
      </c>
      <c r="N94" t="s">
        <v>680</v>
      </c>
      <c r="O94" t="str">
        <f>IF(E94=$S$1,ROW(),"")</f>
        <v/>
      </c>
      <c r="P94" t="str">
        <f>IF(J94=$U$1,ROW(),"")</f>
        <v/>
      </c>
    </row>
    <row r="95" spans="1:16" x14ac:dyDescent="0.25">
      <c r="A95" t="s">
        <v>678</v>
      </c>
      <c r="B95" s="1">
        <v>30803</v>
      </c>
      <c r="C95" t="s">
        <v>92</v>
      </c>
      <c r="D95" t="s">
        <v>513</v>
      </c>
      <c r="E95">
        <v>306</v>
      </c>
      <c r="F95" t="s">
        <v>676</v>
      </c>
      <c r="G95">
        <v>216</v>
      </c>
      <c r="H95" t="s">
        <v>1</v>
      </c>
      <c r="I95" t="str">
        <f>REPLACE(H95,FIND(" -",H95&amp;" -"),99,"")</f>
        <v>ASSESSOR OF PROPERTY</v>
      </c>
      <c r="J95">
        <v>6</v>
      </c>
      <c r="K95">
        <v>1</v>
      </c>
      <c r="L95">
        <v>42</v>
      </c>
      <c r="M95" t="s">
        <v>680</v>
      </c>
      <c r="N95" t="s">
        <v>680</v>
      </c>
      <c r="O95" t="str">
        <f>IF(E95=$S$1,ROW(),"")</f>
        <v/>
      </c>
      <c r="P95" t="str">
        <f>IF(J95=$U$1,ROW(),"")</f>
        <v/>
      </c>
    </row>
    <row r="96" spans="1:16" x14ac:dyDescent="0.25">
      <c r="A96" t="s">
        <v>678</v>
      </c>
      <c r="B96" s="1">
        <v>30803</v>
      </c>
      <c r="C96" t="s">
        <v>6</v>
      </c>
      <c r="D96" t="s">
        <v>512</v>
      </c>
      <c r="E96">
        <v>135</v>
      </c>
      <c r="F96" t="s">
        <v>676</v>
      </c>
      <c r="G96">
        <v>674</v>
      </c>
      <c r="H96" t="s">
        <v>4</v>
      </c>
      <c r="I96" t="str">
        <f>REPLACE(H96,FIND(" -",H96&amp;" -"),99,"")</f>
        <v>SUPERINTENDENT OF SCHOOLS</v>
      </c>
      <c r="J96">
        <v>14</v>
      </c>
      <c r="K96">
        <v>1</v>
      </c>
      <c r="L96">
        <v>43</v>
      </c>
      <c r="M96" t="s">
        <v>679</v>
      </c>
      <c r="N96" t="s">
        <v>679</v>
      </c>
      <c r="O96" t="str">
        <f>IF(E96=$S$1,ROW(),"")</f>
        <v/>
      </c>
      <c r="P96" t="str">
        <f>IF(J96=$U$1,ROW(),"")</f>
        <v/>
      </c>
    </row>
    <row r="97" spans="1:16" x14ac:dyDescent="0.25">
      <c r="A97" t="s">
        <v>678</v>
      </c>
      <c r="B97" s="1">
        <v>30803</v>
      </c>
      <c r="C97" t="s">
        <v>93</v>
      </c>
      <c r="D97" t="s">
        <v>555</v>
      </c>
      <c r="E97">
        <v>1</v>
      </c>
      <c r="F97" t="s">
        <v>676</v>
      </c>
      <c r="G97">
        <v>83</v>
      </c>
      <c r="H97" t="s">
        <v>475</v>
      </c>
      <c r="I97" t="str">
        <f>REPLACE(H97,FIND(" -",H97&amp;" -"),99,"")</f>
        <v>SCHOOL BOARD MEMBER DISTRICT 1</v>
      </c>
      <c r="J97">
        <v>15</v>
      </c>
      <c r="K97">
        <v>1</v>
      </c>
      <c r="L97">
        <v>44</v>
      </c>
      <c r="M97" t="s">
        <v>680</v>
      </c>
      <c r="N97" t="s">
        <v>680</v>
      </c>
      <c r="O97" t="str">
        <f>IF(E97=$S$1,ROW(),"")</f>
        <v/>
      </c>
      <c r="P97" t="str">
        <f>IF(J97=$U$1,ROW(),"")</f>
        <v/>
      </c>
    </row>
    <row r="98" spans="1:16" x14ac:dyDescent="0.25">
      <c r="A98" t="s">
        <v>678</v>
      </c>
      <c r="B98" s="1">
        <v>30803</v>
      </c>
      <c r="C98" t="s">
        <v>94</v>
      </c>
      <c r="D98" t="s">
        <v>556</v>
      </c>
      <c r="E98">
        <v>45</v>
      </c>
      <c r="F98" t="s">
        <v>676</v>
      </c>
      <c r="G98">
        <v>147</v>
      </c>
      <c r="H98" t="s">
        <v>475</v>
      </c>
      <c r="I98" t="str">
        <f>REPLACE(H98,FIND(" -",H98&amp;" -"),99,"")</f>
        <v>SCHOOL BOARD MEMBER DISTRICT 1</v>
      </c>
      <c r="J98">
        <v>15</v>
      </c>
      <c r="K98">
        <v>1</v>
      </c>
      <c r="L98">
        <v>44</v>
      </c>
      <c r="M98" t="s">
        <v>680</v>
      </c>
      <c r="N98" t="s">
        <v>680</v>
      </c>
      <c r="O98" t="str">
        <f>IF(E98=$S$1,ROW(),"")</f>
        <v/>
      </c>
      <c r="P98" t="str">
        <f>IF(J98=$U$1,ROW(),"")</f>
        <v/>
      </c>
    </row>
    <row r="99" spans="1:16" x14ac:dyDescent="0.25">
      <c r="A99" t="s">
        <v>678</v>
      </c>
      <c r="B99" s="1">
        <v>30803</v>
      </c>
      <c r="C99" t="s">
        <v>87</v>
      </c>
      <c r="D99" t="s">
        <v>536</v>
      </c>
      <c r="E99">
        <v>294</v>
      </c>
      <c r="F99" t="s">
        <v>676</v>
      </c>
      <c r="G99">
        <v>165</v>
      </c>
      <c r="H99" t="s">
        <v>475</v>
      </c>
      <c r="I99" t="str">
        <f>REPLACE(H99,FIND(" -",H99&amp;" -"),99,"")</f>
        <v>SCHOOL BOARD MEMBER DISTRICT 1</v>
      </c>
      <c r="J99">
        <v>15</v>
      </c>
      <c r="K99">
        <v>1</v>
      </c>
      <c r="L99">
        <v>44</v>
      </c>
      <c r="M99" t="s">
        <v>679</v>
      </c>
      <c r="N99" t="s">
        <v>679</v>
      </c>
      <c r="O99" t="str">
        <f>IF(E99=$S$1,ROW(),"")</f>
        <v/>
      </c>
      <c r="P99" t="str">
        <f>IF(J99=$U$1,ROW(),"")</f>
        <v/>
      </c>
    </row>
    <row r="100" spans="1:16" x14ac:dyDescent="0.25">
      <c r="A100" t="s">
        <v>678</v>
      </c>
      <c r="B100" s="1">
        <v>30803</v>
      </c>
      <c r="C100" t="s">
        <v>95</v>
      </c>
      <c r="D100" t="s">
        <v>557</v>
      </c>
      <c r="E100">
        <v>310</v>
      </c>
      <c r="F100" t="s">
        <v>676</v>
      </c>
      <c r="G100">
        <v>64</v>
      </c>
      <c r="H100" t="s">
        <v>475</v>
      </c>
      <c r="I100" t="str">
        <f>REPLACE(H100,FIND(" -",H100&amp;" -"),99,"")</f>
        <v>SCHOOL BOARD MEMBER DISTRICT 1</v>
      </c>
      <c r="J100">
        <v>15</v>
      </c>
      <c r="K100">
        <v>1</v>
      </c>
      <c r="L100">
        <v>44</v>
      </c>
      <c r="M100" t="s">
        <v>680</v>
      </c>
      <c r="N100" t="s">
        <v>680</v>
      </c>
      <c r="O100" t="str">
        <f>IF(E100=$S$1,ROW(),"")</f>
        <v/>
      </c>
      <c r="P100" t="str">
        <f>IF(J100=$U$1,ROW(),"")</f>
        <v/>
      </c>
    </row>
    <row r="101" spans="1:16" x14ac:dyDescent="0.25">
      <c r="A101" t="s">
        <v>678</v>
      </c>
      <c r="B101" s="1">
        <v>30803</v>
      </c>
      <c r="C101" t="s">
        <v>89</v>
      </c>
      <c r="D101" t="s">
        <v>523</v>
      </c>
      <c r="E101">
        <v>86</v>
      </c>
      <c r="F101" t="s">
        <v>676</v>
      </c>
      <c r="G101">
        <v>120</v>
      </c>
      <c r="H101" t="s">
        <v>476</v>
      </c>
      <c r="I101" t="str">
        <f>REPLACE(H101,FIND(" -",H101&amp;" -"),99,"")</f>
        <v>SCHOOL BOARD MEMBER DISTRICT 2</v>
      </c>
      <c r="J101">
        <v>16</v>
      </c>
      <c r="K101">
        <v>1</v>
      </c>
      <c r="L101">
        <v>45</v>
      </c>
      <c r="M101" t="s">
        <v>679</v>
      </c>
      <c r="N101" t="s">
        <v>679</v>
      </c>
      <c r="O101" t="str">
        <f>IF(E101=$S$1,ROW(),"")</f>
        <v/>
      </c>
      <c r="P101" t="str">
        <f>IF(J101=$U$1,ROW(),"")</f>
        <v/>
      </c>
    </row>
    <row r="102" spans="1:16" x14ac:dyDescent="0.25">
      <c r="A102" t="s">
        <v>495</v>
      </c>
      <c r="B102" s="1">
        <v>30896</v>
      </c>
      <c r="C102" t="s">
        <v>82</v>
      </c>
      <c r="D102" t="s">
        <v>553</v>
      </c>
      <c r="E102">
        <v>276</v>
      </c>
      <c r="F102" t="s">
        <v>676</v>
      </c>
      <c r="G102">
        <v>213</v>
      </c>
      <c r="H102" t="s">
        <v>477</v>
      </c>
      <c r="I102" t="str">
        <f>REPLACE(H102,FIND(" -",H102&amp;" -"),99,"")</f>
        <v>COUNTY COMMISSIONER DISTRICT 2</v>
      </c>
      <c r="J102">
        <v>3</v>
      </c>
      <c r="K102">
        <v>1</v>
      </c>
      <c r="L102">
        <v>46</v>
      </c>
      <c r="M102" t="s">
        <v>679</v>
      </c>
      <c r="N102" t="s">
        <v>689</v>
      </c>
      <c r="O102" t="str">
        <f>IF(E102=$S$1,ROW(),"")</f>
        <v/>
      </c>
      <c r="P102" t="str">
        <f>IF(J102=$U$1,ROW(),"")</f>
        <v/>
      </c>
    </row>
    <row r="103" spans="1:16" x14ac:dyDescent="0.25">
      <c r="A103" t="s">
        <v>495</v>
      </c>
      <c r="B103" s="1">
        <v>30896</v>
      </c>
      <c r="C103" t="s">
        <v>83</v>
      </c>
      <c r="D103" t="s">
        <v>540</v>
      </c>
      <c r="E103">
        <v>18</v>
      </c>
      <c r="F103" t="s">
        <v>677</v>
      </c>
      <c r="G103">
        <v>219</v>
      </c>
      <c r="H103" t="s">
        <v>474</v>
      </c>
      <c r="I103" t="str">
        <f>REPLACE(H103,FIND(" -",H103&amp;" -"),99,"")</f>
        <v>COUNTY COMMISSIONER DISTRICT 4</v>
      </c>
      <c r="J103">
        <v>5</v>
      </c>
      <c r="K103">
        <v>1</v>
      </c>
      <c r="L103">
        <v>47</v>
      </c>
      <c r="M103" t="s">
        <v>680</v>
      </c>
      <c r="N103" t="s">
        <v>690</v>
      </c>
      <c r="O103" t="str">
        <f>IF(E103=$S$1,ROW(),"")</f>
        <v/>
      </c>
      <c r="P103" t="str">
        <f>IF(J103=$U$1,ROW(),"")</f>
        <v/>
      </c>
    </row>
    <row r="104" spans="1:16" x14ac:dyDescent="0.25">
      <c r="A104" t="s">
        <v>495</v>
      </c>
      <c r="B104" s="1">
        <v>30896</v>
      </c>
      <c r="C104" t="s">
        <v>84</v>
      </c>
      <c r="D104" t="s">
        <v>554</v>
      </c>
      <c r="E104">
        <v>194</v>
      </c>
      <c r="F104" t="s">
        <v>676</v>
      </c>
      <c r="G104">
        <v>223</v>
      </c>
      <c r="H104" t="s">
        <v>474</v>
      </c>
      <c r="I104" t="str">
        <f>REPLACE(H104,FIND(" -",H104&amp;" -"),99,"")</f>
        <v>COUNTY COMMISSIONER DISTRICT 4</v>
      </c>
      <c r="J104">
        <v>5</v>
      </c>
      <c r="K104">
        <v>1</v>
      </c>
      <c r="L104">
        <v>47</v>
      </c>
      <c r="M104" t="s">
        <v>679</v>
      </c>
      <c r="N104" t="s">
        <v>689</v>
      </c>
      <c r="O104" t="str">
        <f>IF(E104=$S$1,ROW(),"")</f>
        <v/>
      </c>
      <c r="P104" t="str">
        <f>IF(J104=$U$1,ROW(),"")</f>
        <v/>
      </c>
    </row>
    <row r="105" spans="1:16" x14ac:dyDescent="0.25">
      <c r="A105" t="s">
        <v>495</v>
      </c>
      <c r="B105" s="1">
        <v>30896</v>
      </c>
      <c r="C105" t="s">
        <v>85</v>
      </c>
      <c r="D105" t="s">
        <v>547</v>
      </c>
      <c r="E105">
        <v>32</v>
      </c>
      <c r="F105" t="s">
        <v>677</v>
      </c>
      <c r="G105">
        <v>933</v>
      </c>
      <c r="H105" t="s">
        <v>1</v>
      </c>
      <c r="I105" t="str">
        <f>REPLACE(H105,FIND(" -",H105&amp;" -"),99,"")</f>
        <v>ASSESSOR OF PROPERTY</v>
      </c>
      <c r="J105">
        <v>6</v>
      </c>
      <c r="K105">
        <v>1</v>
      </c>
      <c r="L105">
        <v>48</v>
      </c>
      <c r="M105" t="s">
        <v>680</v>
      </c>
      <c r="N105" t="s">
        <v>680</v>
      </c>
      <c r="O105" t="str">
        <f>IF(E105=$S$1,ROW(),"")</f>
        <v/>
      </c>
      <c r="P105" t="str">
        <f>IF(J105=$U$1,ROW(),"")</f>
        <v/>
      </c>
    </row>
    <row r="106" spans="1:16" x14ac:dyDescent="0.25">
      <c r="A106" t="s">
        <v>495</v>
      </c>
      <c r="B106" s="1">
        <v>30896</v>
      </c>
      <c r="C106" t="s">
        <v>86</v>
      </c>
      <c r="D106" t="s">
        <v>509</v>
      </c>
      <c r="E106">
        <v>76</v>
      </c>
      <c r="F106" t="s">
        <v>676</v>
      </c>
      <c r="G106">
        <v>1220</v>
      </c>
      <c r="H106" t="s">
        <v>1</v>
      </c>
      <c r="I106" t="str">
        <f>REPLACE(H106,FIND(" -",H106&amp;" -"),99,"")</f>
        <v>ASSESSOR OF PROPERTY</v>
      </c>
      <c r="J106">
        <v>6</v>
      </c>
      <c r="K106">
        <v>1</v>
      </c>
      <c r="L106">
        <v>48</v>
      </c>
      <c r="M106" t="s">
        <v>679</v>
      </c>
      <c r="N106" t="s">
        <v>679</v>
      </c>
      <c r="O106">
        <f>IF(E106=$S$1,ROW(),"")</f>
        <v>106</v>
      </c>
      <c r="P106" t="str">
        <f>IF(J106=$U$1,ROW(),"")</f>
        <v/>
      </c>
    </row>
    <row r="107" spans="1:16" x14ac:dyDescent="0.25">
      <c r="A107" t="s">
        <v>495</v>
      </c>
      <c r="B107" s="1">
        <v>30896</v>
      </c>
      <c r="C107" t="s">
        <v>6</v>
      </c>
      <c r="D107" t="s">
        <v>512</v>
      </c>
      <c r="E107">
        <v>135</v>
      </c>
      <c r="F107" t="s">
        <v>676</v>
      </c>
      <c r="G107">
        <v>962</v>
      </c>
      <c r="H107" t="s">
        <v>4</v>
      </c>
      <c r="I107" t="str">
        <f>REPLACE(H107,FIND(" -",H107&amp;" -"),99,"")</f>
        <v>SUPERINTENDENT OF SCHOOLS</v>
      </c>
      <c r="J107">
        <v>14</v>
      </c>
      <c r="K107">
        <v>1</v>
      </c>
      <c r="L107">
        <v>49</v>
      </c>
      <c r="M107" t="s">
        <v>680</v>
      </c>
      <c r="N107" t="s">
        <v>680</v>
      </c>
      <c r="O107" t="str">
        <f>IF(E107=$S$1,ROW(),"")</f>
        <v/>
      </c>
      <c r="P107" t="str">
        <f>IF(J107=$U$1,ROW(),"")</f>
        <v/>
      </c>
    </row>
    <row r="108" spans="1:16" x14ac:dyDescent="0.25">
      <c r="A108" t="s">
        <v>495</v>
      </c>
      <c r="B108" s="1">
        <v>30896</v>
      </c>
      <c r="C108" t="s">
        <v>5</v>
      </c>
      <c r="D108" t="s">
        <v>516</v>
      </c>
      <c r="E108">
        <v>198</v>
      </c>
      <c r="F108" t="s">
        <v>677</v>
      </c>
      <c r="G108">
        <v>1319</v>
      </c>
      <c r="H108" t="s">
        <v>4</v>
      </c>
      <c r="I108" t="str">
        <f>REPLACE(H108,FIND(" -",H108&amp;" -"),99,"")</f>
        <v>SUPERINTENDENT OF SCHOOLS</v>
      </c>
      <c r="J108">
        <v>14</v>
      </c>
      <c r="K108">
        <v>1</v>
      </c>
      <c r="L108">
        <v>49</v>
      </c>
      <c r="M108" t="s">
        <v>679</v>
      </c>
      <c r="N108" t="s">
        <v>679</v>
      </c>
      <c r="O108" t="str">
        <f>IF(E108=$S$1,ROW(),"")</f>
        <v/>
      </c>
      <c r="P108" t="str">
        <f>IF(J108=$U$1,ROW(),"")</f>
        <v/>
      </c>
    </row>
    <row r="109" spans="1:16" x14ac:dyDescent="0.25">
      <c r="A109" t="s">
        <v>495</v>
      </c>
      <c r="B109" s="1">
        <v>30896</v>
      </c>
      <c r="C109" t="s">
        <v>87</v>
      </c>
      <c r="D109" t="s">
        <v>536</v>
      </c>
      <c r="E109">
        <v>294</v>
      </c>
      <c r="F109" t="s">
        <v>676</v>
      </c>
      <c r="G109">
        <v>428</v>
      </c>
      <c r="H109" t="s">
        <v>475</v>
      </c>
      <c r="I109" t="str">
        <f>REPLACE(H109,FIND(" -",H109&amp;" -"),99,"")</f>
        <v>SCHOOL BOARD MEMBER DISTRICT 1</v>
      </c>
      <c r="J109">
        <v>15</v>
      </c>
      <c r="K109">
        <v>1</v>
      </c>
      <c r="L109">
        <v>50</v>
      </c>
      <c r="M109" t="s">
        <v>679</v>
      </c>
      <c r="N109" t="s">
        <v>679</v>
      </c>
      <c r="O109" t="str">
        <f>IF(E109=$S$1,ROW(),"")</f>
        <v/>
      </c>
      <c r="P109" t="str">
        <f>IF(J109=$U$1,ROW(),"")</f>
        <v/>
      </c>
    </row>
    <row r="110" spans="1:16" x14ac:dyDescent="0.25">
      <c r="A110" t="s">
        <v>495</v>
      </c>
      <c r="B110" s="1">
        <v>30896</v>
      </c>
      <c r="C110" t="s">
        <v>88</v>
      </c>
      <c r="D110" t="s">
        <v>558</v>
      </c>
      <c r="E110">
        <v>47</v>
      </c>
      <c r="F110" t="s">
        <v>677</v>
      </c>
      <c r="G110">
        <v>52</v>
      </c>
      <c r="H110" t="s">
        <v>476</v>
      </c>
      <c r="I110" t="str">
        <f>REPLACE(H110,FIND(" -",H110&amp;" -"),99,"")</f>
        <v>SCHOOL BOARD MEMBER DISTRICT 2</v>
      </c>
      <c r="J110">
        <v>16</v>
      </c>
      <c r="K110">
        <v>1</v>
      </c>
      <c r="L110">
        <v>51</v>
      </c>
      <c r="M110" t="s">
        <v>680</v>
      </c>
      <c r="N110" t="s">
        <v>680</v>
      </c>
      <c r="O110" t="str">
        <f>IF(E110=$S$1,ROW(),"")</f>
        <v/>
      </c>
      <c r="P110" t="str">
        <f>IF(J110=$U$1,ROW(),"")</f>
        <v/>
      </c>
    </row>
    <row r="111" spans="1:16" x14ac:dyDescent="0.25">
      <c r="A111" t="s">
        <v>495</v>
      </c>
      <c r="B111" s="1">
        <v>30896</v>
      </c>
      <c r="C111" t="s">
        <v>89</v>
      </c>
      <c r="D111" t="s">
        <v>523</v>
      </c>
      <c r="E111">
        <v>86</v>
      </c>
      <c r="F111" t="s">
        <v>676</v>
      </c>
      <c r="G111">
        <v>316</v>
      </c>
      <c r="H111" t="s">
        <v>476</v>
      </c>
      <c r="I111" t="str">
        <f>REPLACE(H111,FIND(" -",H111&amp;" -"),99,"")</f>
        <v>SCHOOL BOARD MEMBER DISTRICT 2</v>
      </c>
      <c r="J111">
        <v>16</v>
      </c>
      <c r="K111">
        <v>1</v>
      </c>
      <c r="L111">
        <v>51</v>
      </c>
      <c r="M111" t="s">
        <v>679</v>
      </c>
      <c r="N111" t="s">
        <v>679</v>
      </c>
      <c r="O111" t="str">
        <f>IF(E111=$S$1,ROW(),"")</f>
        <v/>
      </c>
      <c r="P111" t="str">
        <f>IF(J111=$U$1,ROW(),"")</f>
        <v/>
      </c>
    </row>
    <row r="112" spans="1:16" x14ac:dyDescent="0.25">
      <c r="A112" t="s">
        <v>678</v>
      </c>
      <c r="B112" s="1">
        <v>31538</v>
      </c>
      <c r="C112" t="s">
        <v>25</v>
      </c>
      <c r="D112" t="s">
        <v>521</v>
      </c>
      <c r="E112">
        <v>11</v>
      </c>
      <c r="F112" t="s">
        <v>676</v>
      </c>
      <c r="G112">
        <v>837</v>
      </c>
      <c r="H112" t="s">
        <v>23</v>
      </c>
      <c r="I112" t="str">
        <f>REPLACE(H112,FIND(" -",H112&amp;" -"),99,"")</f>
        <v>COUNTY EXECUTIVE</v>
      </c>
      <c r="J112">
        <v>1</v>
      </c>
      <c r="K112">
        <v>1</v>
      </c>
      <c r="L112">
        <v>52</v>
      </c>
      <c r="M112" t="s">
        <v>680</v>
      </c>
      <c r="N112" t="s">
        <v>680</v>
      </c>
      <c r="O112" t="str">
        <f>IF(E112=$S$1,ROW(),"")</f>
        <v/>
      </c>
      <c r="P112" t="str">
        <f>IF(J112=$U$1,ROW(),"")</f>
        <v/>
      </c>
    </row>
    <row r="113" spans="1:16" x14ac:dyDescent="0.25">
      <c r="A113" t="s">
        <v>678</v>
      </c>
      <c r="B113" s="1">
        <v>31538</v>
      </c>
      <c r="C113" t="s">
        <v>73</v>
      </c>
      <c r="D113" t="s">
        <v>532</v>
      </c>
      <c r="E113">
        <v>58</v>
      </c>
      <c r="F113" t="s">
        <v>676</v>
      </c>
      <c r="G113">
        <v>863</v>
      </c>
      <c r="H113" t="s">
        <v>23</v>
      </c>
      <c r="I113" t="str">
        <f>REPLACE(H113,FIND(" -",H113&amp;" -"),99,"")</f>
        <v>COUNTY EXECUTIVE</v>
      </c>
      <c r="J113">
        <v>1</v>
      </c>
      <c r="K113">
        <v>1</v>
      </c>
      <c r="L113">
        <v>52</v>
      </c>
      <c r="M113" t="s">
        <v>679</v>
      </c>
      <c r="N113" t="s">
        <v>679</v>
      </c>
      <c r="O113" t="str">
        <f>IF(E113=$S$1,ROW(),"")</f>
        <v/>
      </c>
      <c r="P113" t="str">
        <f>IF(J113=$U$1,ROW(),"")</f>
        <v/>
      </c>
    </row>
    <row r="114" spans="1:16" x14ac:dyDescent="0.25">
      <c r="A114" t="s">
        <v>678</v>
      </c>
      <c r="B114" s="1">
        <v>31538</v>
      </c>
      <c r="C114" t="s">
        <v>101</v>
      </c>
      <c r="D114" t="s">
        <v>509</v>
      </c>
      <c r="E114">
        <v>78</v>
      </c>
      <c r="F114" t="s">
        <v>676</v>
      </c>
      <c r="G114">
        <v>349</v>
      </c>
      <c r="H114" t="s">
        <v>469</v>
      </c>
      <c r="I114" t="str">
        <f>REPLACE(H114,FIND(" -",H114&amp;" -"),99,"")</f>
        <v>COUNTY COMMISSIONER DISTRICT 1</v>
      </c>
      <c r="J114">
        <v>2</v>
      </c>
      <c r="K114">
        <v>3</v>
      </c>
      <c r="L114">
        <v>53</v>
      </c>
      <c r="M114" t="s">
        <v>679</v>
      </c>
      <c r="N114" t="s">
        <v>685</v>
      </c>
      <c r="O114" t="str">
        <f>IF(E114=$S$1,ROW(),"")</f>
        <v/>
      </c>
      <c r="P114" t="str">
        <f>IF(J114=$U$1,ROW(),"")</f>
        <v/>
      </c>
    </row>
    <row r="115" spans="1:16" x14ac:dyDescent="0.25">
      <c r="A115" t="s">
        <v>678</v>
      </c>
      <c r="B115" s="1">
        <v>31538</v>
      </c>
      <c r="C115" t="s">
        <v>100</v>
      </c>
      <c r="D115" t="s">
        <v>559</v>
      </c>
      <c r="E115">
        <v>118</v>
      </c>
      <c r="F115" t="s">
        <v>676</v>
      </c>
      <c r="G115">
        <v>318</v>
      </c>
      <c r="H115" t="s">
        <v>469</v>
      </c>
      <c r="I115" t="str">
        <f>REPLACE(H115,FIND(" -",H115&amp;" -"),99,"")</f>
        <v>COUNTY COMMISSIONER DISTRICT 1</v>
      </c>
      <c r="J115">
        <v>2</v>
      </c>
      <c r="K115">
        <v>3</v>
      </c>
      <c r="L115">
        <v>53</v>
      </c>
      <c r="M115" t="s">
        <v>679</v>
      </c>
      <c r="N115" t="s">
        <v>685</v>
      </c>
      <c r="O115" t="str">
        <f>IF(E115=$S$1,ROW(),"")</f>
        <v/>
      </c>
      <c r="P115" t="str">
        <f>IF(J115=$U$1,ROW(),"")</f>
        <v/>
      </c>
    </row>
    <row r="116" spans="1:16" x14ac:dyDescent="0.25">
      <c r="A116" t="s">
        <v>678</v>
      </c>
      <c r="B116" s="1">
        <v>31538</v>
      </c>
      <c r="C116" t="s">
        <v>503</v>
      </c>
      <c r="F116" t="s">
        <v>676</v>
      </c>
      <c r="G116" t="s">
        <v>11</v>
      </c>
      <c r="H116" t="s">
        <v>473</v>
      </c>
      <c r="I116" t="str">
        <f>REPLACE(H116,FIND(" -",H116&amp;" -"),99,"")</f>
        <v>COUNTY COMMISSIONER DISTRICT 2</v>
      </c>
      <c r="J116">
        <v>3</v>
      </c>
      <c r="K116">
        <v>2</v>
      </c>
      <c r="L116">
        <v>54</v>
      </c>
      <c r="M116" t="s">
        <v>11</v>
      </c>
      <c r="N116" t="s">
        <v>691</v>
      </c>
      <c r="O116" t="str">
        <f>IF(E116=$S$1,ROW(),"")</f>
        <v/>
      </c>
      <c r="P116" t="str">
        <f>IF(J116=$U$1,ROW(),"")</f>
        <v/>
      </c>
    </row>
    <row r="117" spans="1:16" x14ac:dyDescent="0.25">
      <c r="A117" t="s">
        <v>678</v>
      </c>
      <c r="B117" s="1">
        <v>31538</v>
      </c>
      <c r="C117" t="s">
        <v>104</v>
      </c>
      <c r="D117" t="s">
        <v>560</v>
      </c>
      <c r="E117">
        <v>92</v>
      </c>
      <c r="F117" t="s">
        <v>676</v>
      </c>
      <c r="G117">
        <v>199</v>
      </c>
      <c r="H117" t="s">
        <v>470</v>
      </c>
      <c r="I117" t="str">
        <f>REPLACE(H117,FIND(" -",H117&amp;" -"),99,"")</f>
        <v>COUNTY COMMISSIONER DISTRICT 3</v>
      </c>
      <c r="J117">
        <v>4</v>
      </c>
      <c r="K117">
        <v>2</v>
      </c>
      <c r="L117">
        <v>55</v>
      </c>
      <c r="M117" t="s">
        <v>679</v>
      </c>
      <c r="N117" t="s">
        <v>686</v>
      </c>
      <c r="O117" t="str">
        <f>IF(E117=$S$1,ROW(),"")</f>
        <v/>
      </c>
      <c r="P117" t="str">
        <f>IF(J117=$U$1,ROW(),"")</f>
        <v/>
      </c>
    </row>
    <row r="118" spans="1:16" x14ac:dyDescent="0.25">
      <c r="A118" t="s">
        <v>678</v>
      </c>
      <c r="B118" s="1">
        <v>31538</v>
      </c>
      <c r="C118" t="s">
        <v>35</v>
      </c>
      <c r="D118" t="s">
        <v>525</v>
      </c>
      <c r="E118">
        <v>315</v>
      </c>
      <c r="F118" t="s">
        <v>676</v>
      </c>
      <c r="G118">
        <v>209</v>
      </c>
      <c r="H118" t="s">
        <v>470</v>
      </c>
      <c r="I118" t="str">
        <f>REPLACE(H118,FIND(" -",H118&amp;" -"),99,"")</f>
        <v>COUNTY COMMISSIONER DISTRICT 3</v>
      </c>
      <c r="J118">
        <v>4</v>
      </c>
      <c r="K118">
        <v>2</v>
      </c>
      <c r="L118">
        <v>55</v>
      </c>
      <c r="M118" t="s">
        <v>679</v>
      </c>
      <c r="N118" t="s">
        <v>686</v>
      </c>
      <c r="O118" t="str">
        <f>IF(E118=$S$1,ROW(),"")</f>
        <v/>
      </c>
      <c r="P118" t="str">
        <f>IF(J118=$U$1,ROW(),"")</f>
        <v/>
      </c>
    </row>
    <row r="119" spans="1:16" x14ac:dyDescent="0.25">
      <c r="A119" t="s">
        <v>678</v>
      </c>
      <c r="B119" s="1">
        <v>31538</v>
      </c>
      <c r="C119" t="s">
        <v>107</v>
      </c>
      <c r="D119" t="s">
        <v>338</v>
      </c>
      <c r="E119">
        <v>13</v>
      </c>
      <c r="F119" t="s">
        <v>676</v>
      </c>
      <c r="G119">
        <v>190</v>
      </c>
      <c r="H119" t="s">
        <v>471</v>
      </c>
      <c r="I119" t="str">
        <f>REPLACE(H119,FIND(" -",H119&amp;" -"),99,"")</f>
        <v>COUNTY COMMISSIONER DISTRICT 4</v>
      </c>
      <c r="J119">
        <v>5</v>
      </c>
      <c r="K119">
        <v>2</v>
      </c>
      <c r="L119">
        <v>56</v>
      </c>
      <c r="M119" t="s">
        <v>679</v>
      </c>
      <c r="N119" t="s">
        <v>686</v>
      </c>
      <c r="O119" t="str">
        <f>IF(E119=$S$1,ROW(),"")</f>
        <v/>
      </c>
      <c r="P119" t="str">
        <f>IF(J119=$U$1,ROW(),"")</f>
        <v/>
      </c>
    </row>
    <row r="120" spans="1:16" x14ac:dyDescent="0.25">
      <c r="A120" t="s">
        <v>678</v>
      </c>
      <c r="B120" s="1">
        <v>31538</v>
      </c>
      <c r="C120" t="s">
        <v>108</v>
      </c>
      <c r="D120" t="s">
        <v>512</v>
      </c>
      <c r="E120">
        <v>129</v>
      </c>
      <c r="F120" t="s">
        <v>676</v>
      </c>
      <c r="G120">
        <v>151</v>
      </c>
      <c r="H120" t="s">
        <v>471</v>
      </c>
      <c r="I120" t="str">
        <f>REPLACE(H120,FIND(" -",H120&amp;" -"),99,"")</f>
        <v>COUNTY COMMISSIONER DISTRICT 4</v>
      </c>
      <c r="J120">
        <v>5</v>
      </c>
      <c r="K120">
        <v>2</v>
      </c>
      <c r="L120">
        <v>56</v>
      </c>
      <c r="M120" t="s">
        <v>679</v>
      </c>
      <c r="N120" t="s">
        <v>686</v>
      </c>
      <c r="O120" t="str">
        <f>IF(E120=$S$1,ROW(),"")</f>
        <v/>
      </c>
      <c r="P120" t="str">
        <f>IF(J120=$U$1,ROW(),"")</f>
        <v/>
      </c>
    </row>
    <row r="121" spans="1:16" x14ac:dyDescent="0.25">
      <c r="A121" t="s">
        <v>678</v>
      </c>
      <c r="B121" s="1">
        <v>31538</v>
      </c>
      <c r="C121" t="s">
        <v>69</v>
      </c>
      <c r="D121" t="s">
        <v>523</v>
      </c>
      <c r="E121">
        <v>83</v>
      </c>
      <c r="F121" t="s">
        <v>676</v>
      </c>
      <c r="G121">
        <v>1406</v>
      </c>
      <c r="H121" t="s">
        <v>39</v>
      </c>
      <c r="I121" t="str">
        <f>REPLACE(H121,FIND(" -",H121&amp;" -"),99,"")</f>
        <v>TRUSTEE</v>
      </c>
      <c r="J121">
        <v>7</v>
      </c>
      <c r="K121">
        <v>1</v>
      </c>
      <c r="L121">
        <v>57</v>
      </c>
      <c r="M121" t="s">
        <v>679</v>
      </c>
      <c r="N121" t="s">
        <v>679</v>
      </c>
      <c r="O121" t="str">
        <f>IF(E121=$S$1,ROW(),"")</f>
        <v/>
      </c>
      <c r="P121" t="str">
        <f>IF(J121=$U$1,ROW(),"")</f>
        <v/>
      </c>
    </row>
    <row r="122" spans="1:16" x14ac:dyDescent="0.25">
      <c r="A122" t="s">
        <v>678</v>
      </c>
      <c r="B122" s="1">
        <v>31538</v>
      </c>
      <c r="C122" t="s">
        <v>123</v>
      </c>
      <c r="D122" t="s">
        <v>522</v>
      </c>
      <c r="E122">
        <v>229</v>
      </c>
      <c r="F122" t="s">
        <v>676</v>
      </c>
      <c r="G122">
        <v>422</v>
      </c>
      <c r="H122" t="s">
        <v>39</v>
      </c>
      <c r="I122" t="str">
        <f>REPLACE(H122,FIND(" -",H122&amp;" -"),99,"")</f>
        <v>TRUSTEE</v>
      </c>
      <c r="J122">
        <v>7</v>
      </c>
      <c r="K122">
        <v>1</v>
      </c>
      <c r="L122">
        <v>57</v>
      </c>
      <c r="M122" t="s">
        <v>680</v>
      </c>
      <c r="N122" t="s">
        <v>680</v>
      </c>
      <c r="O122" t="str">
        <f>IF(E122=$S$1,ROW(),"")</f>
        <v/>
      </c>
      <c r="P122" t="str">
        <f>IF(J122=$U$1,ROW(),"")</f>
        <v/>
      </c>
    </row>
    <row r="123" spans="1:16" x14ac:dyDescent="0.25">
      <c r="A123" t="s">
        <v>678</v>
      </c>
      <c r="B123" s="1">
        <v>31538</v>
      </c>
      <c r="C123" t="s">
        <v>124</v>
      </c>
      <c r="D123" t="s">
        <v>560</v>
      </c>
      <c r="E123">
        <v>93</v>
      </c>
      <c r="F123" t="s">
        <v>676</v>
      </c>
      <c r="G123">
        <v>80</v>
      </c>
      <c r="H123" t="s">
        <v>46</v>
      </c>
      <c r="I123" t="str">
        <f>REPLACE(H123,FIND(" -",H123&amp;" -"),99,"")</f>
        <v>SHERIFF</v>
      </c>
      <c r="J123">
        <v>9</v>
      </c>
      <c r="K123">
        <v>1</v>
      </c>
      <c r="L123">
        <v>58</v>
      </c>
      <c r="M123" t="s">
        <v>680</v>
      </c>
      <c r="N123" t="s">
        <v>680</v>
      </c>
      <c r="O123" t="str">
        <f>IF(E123=$S$1,ROW(),"")</f>
        <v/>
      </c>
      <c r="P123" t="str">
        <f>IF(J123=$U$1,ROW(),"")</f>
        <v/>
      </c>
    </row>
    <row r="124" spans="1:16" x14ac:dyDescent="0.25">
      <c r="A124" t="s">
        <v>678</v>
      </c>
      <c r="B124" s="1">
        <v>31538</v>
      </c>
      <c r="C124" t="s">
        <v>48</v>
      </c>
      <c r="D124" t="s">
        <v>530</v>
      </c>
      <c r="E124">
        <v>107</v>
      </c>
      <c r="F124" t="s">
        <v>676</v>
      </c>
      <c r="G124">
        <v>954</v>
      </c>
      <c r="H124" t="s">
        <v>46</v>
      </c>
      <c r="I124" t="str">
        <f>REPLACE(H124,FIND(" -",H124&amp;" -"),99,"")</f>
        <v>SHERIFF</v>
      </c>
      <c r="J124">
        <v>9</v>
      </c>
      <c r="K124">
        <v>1</v>
      </c>
      <c r="L124">
        <v>58</v>
      </c>
      <c r="M124" t="s">
        <v>679</v>
      </c>
      <c r="N124" t="s">
        <v>679</v>
      </c>
      <c r="O124" t="str">
        <f>IF(E124=$S$1,ROW(),"")</f>
        <v/>
      </c>
      <c r="P124" t="str">
        <f>IF(J124=$U$1,ROW(),"")</f>
        <v/>
      </c>
    </row>
    <row r="125" spans="1:16" x14ac:dyDescent="0.25">
      <c r="A125" t="s">
        <v>678</v>
      </c>
      <c r="B125" s="1">
        <v>31538</v>
      </c>
      <c r="C125" t="s">
        <v>71</v>
      </c>
      <c r="D125" t="s">
        <v>512</v>
      </c>
      <c r="E125">
        <v>138</v>
      </c>
      <c r="F125" t="s">
        <v>676</v>
      </c>
      <c r="G125">
        <v>528</v>
      </c>
      <c r="H125" t="s">
        <v>46</v>
      </c>
      <c r="I125" t="str">
        <f>REPLACE(H125,FIND(" -",H125&amp;" -"),99,"")</f>
        <v>SHERIFF</v>
      </c>
      <c r="J125">
        <v>9</v>
      </c>
      <c r="K125">
        <v>1</v>
      </c>
      <c r="L125">
        <v>58</v>
      </c>
      <c r="M125" t="s">
        <v>680</v>
      </c>
      <c r="N125" t="s">
        <v>680</v>
      </c>
      <c r="O125" t="str">
        <f>IF(E125=$S$1,ROW(),"")</f>
        <v/>
      </c>
      <c r="P125" t="str">
        <f>IF(J125=$U$1,ROW(),"")</f>
        <v/>
      </c>
    </row>
    <row r="126" spans="1:16" x14ac:dyDescent="0.25">
      <c r="A126" t="s">
        <v>678</v>
      </c>
      <c r="B126" s="1">
        <v>31538</v>
      </c>
      <c r="C126" t="s">
        <v>125</v>
      </c>
      <c r="D126" t="s">
        <v>533</v>
      </c>
      <c r="E126">
        <v>168</v>
      </c>
      <c r="F126" t="s">
        <v>676</v>
      </c>
      <c r="G126">
        <v>325</v>
      </c>
      <c r="H126" t="s">
        <v>46</v>
      </c>
      <c r="I126" t="str">
        <f>REPLACE(H126,FIND(" -",H126&amp;" -"),99,"")</f>
        <v>SHERIFF</v>
      </c>
      <c r="J126">
        <v>9</v>
      </c>
      <c r="K126">
        <v>1</v>
      </c>
      <c r="L126">
        <v>58</v>
      </c>
      <c r="M126" t="s">
        <v>680</v>
      </c>
      <c r="N126" t="s">
        <v>680</v>
      </c>
      <c r="O126" t="str">
        <f>IF(E126=$S$1,ROW(),"")</f>
        <v/>
      </c>
      <c r="P126" t="str">
        <f>IF(J126=$U$1,ROW(),"")</f>
        <v/>
      </c>
    </row>
    <row r="127" spans="1:16" x14ac:dyDescent="0.25">
      <c r="A127" t="s">
        <v>678</v>
      </c>
      <c r="B127" s="1">
        <v>31538</v>
      </c>
      <c r="C127" t="s">
        <v>126</v>
      </c>
      <c r="D127" t="s">
        <v>561</v>
      </c>
      <c r="E127">
        <v>52</v>
      </c>
      <c r="F127" t="s">
        <v>676</v>
      </c>
      <c r="G127">
        <v>691</v>
      </c>
      <c r="H127" t="s">
        <v>49</v>
      </c>
      <c r="I127" t="str">
        <f>REPLACE(H127,FIND(" -",H127&amp;" -"),99,"")</f>
        <v>CIRCUIT COURT CLERK</v>
      </c>
      <c r="J127">
        <v>10</v>
      </c>
      <c r="K127">
        <v>1</v>
      </c>
      <c r="L127">
        <v>59</v>
      </c>
      <c r="M127" t="s">
        <v>680</v>
      </c>
      <c r="N127" t="s">
        <v>680</v>
      </c>
      <c r="O127" t="str">
        <f>IF(E127=$S$1,ROW(),"")</f>
        <v/>
      </c>
      <c r="P127" t="str">
        <f>IF(J127=$U$1,ROW(),"")</f>
        <v/>
      </c>
    </row>
    <row r="128" spans="1:16" x14ac:dyDescent="0.25">
      <c r="A128" t="s">
        <v>678</v>
      </c>
      <c r="B128" s="1">
        <v>31538</v>
      </c>
      <c r="C128" t="s">
        <v>50</v>
      </c>
      <c r="D128" t="s">
        <v>533</v>
      </c>
      <c r="E128">
        <v>163</v>
      </c>
      <c r="F128" t="s">
        <v>676</v>
      </c>
      <c r="G128">
        <v>1021</v>
      </c>
      <c r="H128" t="s">
        <v>49</v>
      </c>
      <c r="I128" t="str">
        <f>REPLACE(H128,FIND(" -",H128&amp;" -"),99,"")</f>
        <v>CIRCUIT COURT CLERK</v>
      </c>
      <c r="J128">
        <v>10</v>
      </c>
      <c r="K128">
        <v>1</v>
      </c>
      <c r="L128">
        <v>59</v>
      </c>
      <c r="M128" t="s">
        <v>679</v>
      </c>
      <c r="N128" t="s">
        <v>679</v>
      </c>
      <c r="O128" t="str">
        <f>IF(E128=$S$1,ROW(),"")</f>
        <v/>
      </c>
      <c r="P128" t="str">
        <f>IF(J128=$U$1,ROW(),"")</f>
        <v/>
      </c>
    </row>
    <row r="129" spans="1:16" x14ac:dyDescent="0.25">
      <c r="A129" t="s">
        <v>678</v>
      </c>
      <c r="B129" s="1">
        <v>31538</v>
      </c>
      <c r="C129" t="s">
        <v>127</v>
      </c>
      <c r="D129" t="s">
        <v>562</v>
      </c>
      <c r="E129">
        <v>14</v>
      </c>
      <c r="F129" t="s">
        <v>676</v>
      </c>
      <c r="G129">
        <v>887</v>
      </c>
      <c r="H129" t="s">
        <v>51</v>
      </c>
      <c r="I129" t="str">
        <f>REPLACE(H129,FIND(" -",H129&amp;" -"),99,"")</f>
        <v>COUNTY CLERK</v>
      </c>
      <c r="J129">
        <v>11</v>
      </c>
      <c r="K129">
        <v>1</v>
      </c>
      <c r="L129">
        <v>60</v>
      </c>
      <c r="M129" t="s">
        <v>679</v>
      </c>
      <c r="N129" t="s">
        <v>679</v>
      </c>
      <c r="O129" t="str">
        <f>IF(E129=$S$1,ROW(),"")</f>
        <v/>
      </c>
      <c r="P129" t="str">
        <f>IF(J129=$U$1,ROW(),"")</f>
        <v/>
      </c>
    </row>
    <row r="130" spans="1:16" x14ac:dyDescent="0.25">
      <c r="A130" t="s">
        <v>678</v>
      </c>
      <c r="B130" s="1">
        <v>31538</v>
      </c>
      <c r="C130" t="s">
        <v>128</v>
      </c>
      <c r="D130" t="s">
        <v>525</v>
      </c>
      <c r="E130">
        <v>317</v>
      </c>
      <c r="F130" t="s">
        <v>676</v>
      </c>
      <c r="G130">
        <v>870</v>
      </c>
      <c r="H130" t="s">
        <v>51</v>
      </c>
      <c r="I130" t="str">
        <f>REPLACE(H130,FIND(" -",H130&amp;" -"),99,"")</f>
        <v>COUNTY CLERK</v>
      </c>
      <c r="J130">
        <v>11</v>
      </c>
      <c r="K130">
        <v>1</v>
      </c>
      <c r="L130">
        <v>60</v>
      </c>
      <c r="M130" t="s">
        <v>680</v>
      </c>
      <c r="N130" t="s">
        <v>680</v>
      </c>
      <c r="O130" t="str">
        <f>IF(E130=$S$1,ROW(),"")</f>
        <v/>
      </c>
      <c r="P130" t="str">
        <f>IF(J130=$U$1,ROW(),"")</f>
        <v/>
      </c>
    </row>
    <row r="131" spans="1:16" x14ac:dyDescent="0.25">
      <c r="A131" t="s">
        <v>678</v>
      </c>
      <c r="B131" s="1">
        <v>31538</v>
      </c>
      <c r="C131" t="s">
        <v>113</v>
      </c>
      <c r="D131" t="s">
        <v>535</v>
      </c>
      <c r="E131">
        <v>288</v>
      </c>
      <c r="F131" t="s">
        <v>676</v>
      </c>
      <c r="G131">
        <v>886</v>
      </c>
      <c r="H131" t="s">
        <v>54</v>
      </c>
      <c r="I131" t="str">
        <f>REPLACE(H131,FIND(" -",H131&amp;" -"),99,"")</f>
        <v>REGISTER OF DEEDS</v>
      </c>
      <c r="J131">
        <v>12</v>
      </c>
      <c r="K131">
        <v>1</v>
      </c>
      <c r="L131">
        <v>61</v>
      </c>
      <c r="M131" t="s">
        <v>679</v>
      </c>
      <c r="N131" t="s">
        <v>679</v>
      </c>
      <c r="O131" t="str">
        <f>IF(E131=$S$1,ROW(),"")</f>
        <v/>
      </c>
      <c r="P131">
        <f>IF(J131=$U$1,ROW(),"")</f>
        <v>131</v>
      </c>
    </row>
    <row r="132" spans="1:16" x14ac:dyDescent="0.25">
      <c r="A132" t="s">
        <v>678</v>
      </c>
      <c r="B132" s="1">
        <v>31538</v>
      </c>
      <c r="C132" t="s">
        <v>56</v>
      </c>
      <c r="D132" t="s">
        <v>538</v>
      </c>
      <c r="E132">
        <v>330</v>
      </c>
      <c r="F132" t="s">
        <v>676</v>
      </c>
      <c r="G132">
        <v>800</v>
      </c>
      <c r="H132" t="s">
        <v>54</v>
      </c>
      <c r="I132" t="str">
        <f>REPLACE(H132,FIND(" -",H132&amp;" -"),99,"")</f>
        <v>REGISTER OF DEEDS</v>
      </c>
      <c r="J132">
        <v>12</v>
      </c>
      <c r="K132">
        <v>1</v>
      </c>
      <c r="L132">
        <v>61</v>
      </c>
      <c r="M132" t="s">
        <v>680</v>
      </c>
      <c r="N132" t="s">
        <v>680</v>
      </c>
      <c r="O132" t="str">
        <f>IF(E132=$S$1,ROW(),"")</f>
        <v/>
      </c>
      <c r="P132">
        <f>IF(J132=$U$1,ROW(),"")</f>
        <v>132</v>
      </c>
    </row>
    <row r="133" spans="1:16" x14ac:dyDescent="0.25">
      <c r="A133" t="s">
        <v>678</v>
      </c>
      <c r="B133" s="1">
        <v>31538</v>
      </c>
      <c r="C133" t="s">
        <v>59</v>
      </c>
      <c r="D133" t="s">
        <v>536</v>
      </c>
      <c r="E133">
        <v>293</v>
      </c>
      <c r="F133" t="s">
        <v>676</v>
      </c>
      <c r="G133">
        <v>1145</v>
      </c>
      <c r="H133" t="s">
        <v>114</v>
      </c>
      <c r="I133" t="str">
        <f>REPLACE(H133,FIND(" -",H133&amp;" -"),99,"")</f>
        <v>ROAD SUPERINTENDENT</v>
      </c>
      <c r="J133">
        <v>13</v>
      </c>
      <c r="K133">
        <v>1</v>
      </c>
      <c r="L133">
        <v>62</v>
      </c>
      <c r="M133" t="s">
        <v>679</v>
      </c>
      <c r="N133" t="s">
        <v>679</v>
      </c>
      <c r="O133" t="str">
        <f>IF(E133=$S$1,ROW(),"")</f>
        <v/>
      </c>
      <c r="P133" t="str">
        <f>IF(J133=$U$1,ROW(),"")</f>
        <v/>
      </c>
    </row>
    <row r="134" spans="1:16" x14ac:dyDescent="0.25">
      <c r="A134" t="s">
        <v>678</v>
      </c>
      <c r="B134" s="1">
        <v>31538</v>
      </c>
      <c r="C134" t="s">
        <v>129</v>
      </c>
      <c r="D134" t="s">
        <v>529</v>
      </c>
      <c r="E134">
        <v>331</v>
      </c>
      <c r="F134" t="s">
        <v>676</v>
      </c>
      <c r="G134">
        <v>700</v>
      </c>
      <c r="H134" t="s">
        <v>114</v>
      </c>
      <c r="I134" t="str">
        <f>REPLACE(H134,FIND(" -",H134&amp;" -"),99,"")</f>
        <v>ROAD SUPERINTENDENT</v>
      </c>
      <c r="J134">
        <v>13</v>
      </c>
      <c r="K134">
        <v>1</v>
      </c>
      <c r="L134">
        <v>62</v>
      </c>
      <c r="M134" t="s">
        <v>680</v>
      </c>
      <c r="N134" t="s">
        <v>680</v>
      </c>
      <c r="O134" t="str">
        <f>IF(E134=$S$1,ROW(),"")</f>
        <v/>
      </c>
      <c r="P134" t="str">
        <f>IF(J134=$U$1,ROW(),"")</f>
        <v/>
      </c>
    </row>
    <row r="135" spans="1:16" x14ac:dyDescent="0.25">
      <c r="A135" t="s">
        <v>678</v>
      </c>
      <c r="B135" s="1">
        <v>31538</v>
      </c>
      <c r="C135" t="s">
        <v>116</v>
      </c>
      <c r="D135" t="s">
        <v>563</v>
      </c>
      <c r="E135">
        <v>3</v>
      </c>
      <c r="F135" t="s">
        <v>676</v>
      </c>
      <c r="G135">
        <v>779</v>
      </c>
      <c r="H135" t="s">
        <v>504</v>
      </c>
      <c r="I135" t="str">
        <f>REPLACE(H135,FIND(" -",H135&amp;" -"),99,"")</f>
        <v>SCHOOL BOARD MEMBER AT LARGE</v>
      </c>
      <c r="J135">
        <v>19</v>
      </c>
      <c r="K135">
        <v>1</v>
      </c>
      <c r="L135">
        <v>63</v>
      </c>
      <c r="M135" t="s">
        <v>679</v>
      </c>
      <c r="N135" t="s">
        <v>679</v>
      </c>
      <c r="O135" t="str">
        <f>IF(E135=$S$1,ROW(),"")</f>
        <v/>
      </c>
      <c r="P135" t="str">
        <f>IF(J135=$U$1,ROW(),"")</f>
        <v/>
      </c>
    </row>
    <row r="136" spans="1:16" x14ac:dyDescent="0.25">
      <c r="A136" t="s">
        <v>678</v>
      </c>
      <c r="B136" s="1">
        <v>31538</v>
      </c>
      <c r="C136" t="s">
        <v>81</v>
      </c>
      <c r="D136" t="s">
        <v>541</v>
      </c>
      <c r="E136">
        <v>115</v>
      </c>
      <c r="F136" t="s">
        <v>676</v>
      </c>
      <c r="G136">
        <v>660</v>
      </c>
      <c r="H136" t="s">
        <v>504</v>
      </c>
      <c r="I136" t="str">
        <f>REPLACE(H136,FIND(" -",H136&amp;" -"),99,"")</f>
        <v>SCHOOL BOARD MEMBER AT LARGE</v>
      </c>
      <c r="J136">
        <v>19</v>
      </c>
      <c r="K136">
        <v>1</v>
      </c>
      <c r="L136">
        <v>63</v>
      </c>
      <c r="M136" t="s">
        <v>680</v>
      </c>
      <c r="N136" t="s">
        <v>680</v>
      </c>
      <c r="O136" t="str">
        <f>IF(E136=$S$1,ROW(),"")</f>
        <v/>
      </c>
      <c r="P136" t="str">
        <f>IF(J136=$U$1,ROW(),"")</f>
        <v/>
      </c>
    </row>
    <row r="137" spans="1:16" x14ac:dyDescent="0.25">
      <c r="A137" t="s">
        <v>678</v>
      </c>
      <c r="B137" s="1">
        <v>31538</v>
      </c>
      <c r="C137" t="s">
        <v>8</v>
      </c>
      <c r="D137" t="s">
        <v>512</v>
      </c>
      <c r="E137">
        <v>133</v>
      </c>
      <c r="F137" t="s">
        <v>676</v>
      </c>
      <c r="G137">
        <v>172</v>
      </c>
      <c r="H137" t="s">
        <v>467</v>
      </c>
      <c r="I137" t="str">
        <f>REPLACE(H137,FIND(" -",H137&amp;" -"),99,"")</f>
        <v>SCHOOL BOARD MEMBER DISTRICT 4</v>
      </c>
      <c r="J137">
        <v>18</v>
      </c>
      <c r="K137">
        <v>1</v>
      </c>
      <c r="L137">
        <v>64</v>
      </c>
      <c r="M137" t="s">
        <v>679</v>
      </c>
      <c r="N137" t="s">
        <v>679</v>
      </c>
      <c r="O137" t="str">
        <f>IF(E137=$S$1,ROW(),"")</f>
        <v/>
      </c>
      <c r="P137" t="str">
        <f>IF(J137=$U$1,ROW(),"")</f>
        <v/>
      </c>
    </row>
    <row r="138" spans="1:16" x14ac:dyDescent="0.25">
      <c r="A138" t="s">
        <v>495</v>
      </c>
      <c r="B138" s="1">
        <v>31631</v>
      </c>
      <c r="C138" t="s">
        <v>73</v>
      </c>
      <c r="D138" t="s">
        <v>532</v>
      </c>
      <c r="E138">
        <v>58</v>
      </c>
      <c r="F138" t="s">
        <v>676</v>
      </c>
      <c r="G138">
        <v>1081</v>
      </c>
      <c r="H138" t="s">
        <v>23</v>
      </c>
      <c r="I138" t="str">
        <f>REPLACE(H138,FIND(" -",H138&amp;" -"),99,"")</f>
        <v>COUNTY EXECUTIVE</v>
      </c>
      <c r="J138">
        <v>1</v>
      </c>
      <c r="K138">
        <v>1</v>
      </c>
      <c r="L138">
        <v>65</v>
      </c>
      <c r="M138" t="s">
        <v>680</v>
      </c>
      <c r="N138" t="s">
        <v>680</v>
      </c>
      <c r="O138" t="str">
        <f>IF(E138=$S$1,ROW(),"")</f>
        <v/>
      </c>
      <c r="P138" t="str">
        <f>IF(J138=$U$1,ROW(),"")</f>
        <v/>
      </c>
    </row>
    <row r="139" spans="1:16" x14ac:dyDescent="0.25">
      <c r="A139" t="s">
        <v>495</v>
      </c>
      <c r="B139" s="1">
        <v>31631</v>
      </c>
      <c r="C139" t="s">
        <v>96</v>
      </c>
      <c r="D139" t="s">
        <v>564</v>
      </c>
      <c r="E139">
        <v>314</v>
      </c>
      <c r="F139" t="s">
        <v>677</v>
      </c>
      <c r="G139">
        <v>1381</v>
      </c>
      <c r="H139" t="s">
        <v>23</v>
      </c>
      <c r="I139" t="str">
        <f>REPLACE(H139,FIND(" -",H139&amp;" -"),99,"")</f>
        <v>COUNTY EXECUTIVE</v>
      </c>
      <c r="J139">
        <v>1</v>
      </c>
      <c r="K139">
        <v>1</v>
      </c>
      <c r="L139">
        <v>65</v>
      </c>
      <c r="M139" t="s">
        <v>679</v>
      </c>
      <c r="N139" t="s">
        <v>679</v>
      </c>
      <c r="O139" t="str">
        <f>IF(E139=$S$1,ROW(),"")</f>
        <v/>
      </c>
      <c r="P139" t="str">
        <f>IF(J139=$U$1,ROW(),"")</f>
        <v/>
      </c>
    </row>
    <row r="140" spans="1:16" x14ac:dyDescent="0.25">
      <c r="A140" t="s">
        <v>495</v>
      </c>
      <c r="B140" s="1">
        <v>31631</v>
      </c>
      <c r="C140" t="s">
        <v>97</v>
      </c>
      <c r="D140" t="s">
        <v>540</v>
      </c>
      <c r="E140">
        <v>26</v>
      </c>
      <c r="F140" t="s">
        <v>677</v>
      </c>
      <c r="G140">
        <v>436</v>
      </c>
      <c r="H140" t="s">
        <v>469</v>
      </c>
      <c r="I140" t="str">
        <f>REPLACE(H140,FIND(" -",H140&amp;" -"),99,"")</f>
        <v>COUNTY COMMISSIONER DISTRICT 1</v>
      </c>
      <c r="J140">
        <v>2</v>
      </c>
      <c r="K140">
        <v>3</v>
      </c>
      <c r="L140">
        <v>66</v>
      </c>
      <c r="M140" t="s">
        <v>679</v>
      </c>
      <c r="N140" t="s">
        <v>685</v>
      </c>
      <c r="O140" t="str">
        <f>IF(E140=$S$1,ROW(),"")</f>
        <v/>
      </c>
      <c r="P140" t="str">
        <f>IF(J140=$U$1,ROW(),"")</f>
        <v/>
      </c>
    </row>
    <row r="141" spans="1:16" x14ac:dyDescent="0.25">
      <c r="A141" t="s">
        <v>495</v>
      </c>
      <c r="B141" s="1">
        <v>31631</v>
      </c>
      <c r="C141" t="s">
        <v>101</v>
      </c>
      <c r="D141" t="s">
        <v>509</v>
      </c>
      <c r="E141">
        <v>78</v>
      </c>
      <c r="F141" t="s">
        <v>676</v>
      </c>
      <c r="G141">
        <v>310</v>
      </c>
      <c r="H141" t="s">
        <v>469</v>
      </c>
      <c r="I141" t="str">
        <f>REPLACE(H141,FIND(" -",H141&amp;" -"),99,"")</f>
        <v>COUNTY COMMISSIONER DISTRICT 1</v>
      </c>
      <c r="J141">
        <v>2</v>
      </c>
      <c r="K141">
        <v>3</v>
      </c>
      <c r="L141">
        <v>66</v>
      </c>
      <c r="M141" t="s">
        <v>679</v>
      </c>
      <c r="N141" t="s">
        <v>685</v>
      </c>
      <c r="O141" t="str">
        <f>IF(E141=$S$1,ROW(),"")</f>
        <v/>
      </c>
      <c r="P141" t="str">
        <f>IF(J141=$U$1,ROW(),"")</f>
        <v/>
      </c>
    </row>
    <row r="142" spans="1:16" x14ac:dyDescent="0.25">
      <c r="A142" t="s">
        <v>495</v>
      </c>
      <c r="B142" s="1">
        <v>31631</v>
      </c>
      <c r="C142" t="s">
        <v>100</v>
      </c>
      <c r="D142" t="s">
        <v>559</v>
      </c>
      <c r="E142">
        <v>118</v>
      </c>
      <c r="F142" t="s">
        <v>676</v>
      </c>
      <c r="G142">
        <v>284</v>
      </c>
      <c r="H142" t="s">
        <v>469</v>
      </c>
      <c r="I142" t="str">
        <f>REPLACE(H142,FIND(" -",H142&amp;" -"),99,"")</f>
        <v>COUNTY COMMISSIONER DISTRICT 1</v>
      </c>
      <c r="J142">
        <v>2</v>
      </c>
      <c r="K142">
        <v>3</v>
      </c>
      <c r="L142">
        <v>66</v>
      </c>
      <c r="M142" t="s">
        <v>680</v>
      </c>
      <c r="N142" t="s">
        <v>688</v>
      </c>
      <c r="O142" t="str">
        <f>IF(E142=$S$1,ROW(),"")</f>
        <v/>
      </c>
      <c r="P142" t="str">
        <f>IF(J142=$U$1,ROW(),"")</f>
        <v/>
      </c>
    </row>
    <row r="143" spans="1:16" x14ac:dyDescent="0.25">
      <c r="A143" t="s">
        <v>495</v>
      </c>
      <c r="B143" s="1">
        <v>31631</v>
      </c>
      <c r="C143" t="s">
        <v>98</v>
      </c>
      <c r="D143" t="s">
        <v>565</v>
      </c>
      <c r="E143">
        <v>149</v>
      </c>
      <c r="F143" t="s">
        <v>677</v>
      </c>
      <c r="G143">
        <v>218</v>
      </c>
      <c r="H143" t="s">
        <v>469</v>
      </c>
      <c r="I143" t="str">
        <f>REPLACE(H143,FIND(" -",H143&amp;" -"),99,"")</f>
        <v>COUNTY COMMISSIONER DISTRICT 1</v>
      </c>
      <c r="J143">
        <v>2</v>
      </c>
      <c r="K143">
        <v>3</v>
      </c>
      <c r="L143">
        <v>66</v>
      </c>
      <c r="M143" t="s">
        <v>680</v>
      </c>
      <c r="N143" t="s">
        <v>688</v>
      </c>
      <c r="O143" t="str">
        <f>IF(E143=$S$1,ROW(),"")</f>
        <v/>
      </c>
      <c r="P143" t="str">
        <f>IF(J143=$U$1,ROW(),"")</f>
        <v/>
      </c>
    </row>
    <row r="144" spans="1:16" x14ac:dyDescent="0.25">
      <c r="A144" t="s">
        <v>495</v>
      </c>
      <c r="B144" s="1">
        <v>31631</v>
      </c>
      <c r="C144" t="s">
        <v>99</v>
      </c>
      <c r="D144" t="s">
        <v>566</v>
      </c>
      <c r="E144">
        <v>161</v>
      </c>
      <c r="F144" t="s">
        <v>677</v>
      </c>
      <c r="G144">
        <v>423</v>
      </c>
      <c r="H144" t="s">
        <v>469</v>
      </c>
      <c r="I144" t="str">
        <f>REPLACE(H144,FIND(" -",H144&amp;" -"),99,"")</f>
        <v>COUNTY COMMISSIONER DISTRICT 1</v>
      </c>
      <c r="J144">
        <v>2</v>
      </c>
      <c r="K144">
        <v>3</v>
      </c>
      <c r="L144">
        <v>66</v>
      </c>
      <c r="M144" t="s">
        <v>679</v>
      </c>
      <c r="N144" t="s">
        <v>685</v>
      </c>
      <c r="O144" t="str">
        <f>IF(E144=$S$1,ROW(),"")</f>
        <v/>
      </c>
      <c r="P144" t="str">
        <f>IF(J144=$U$1,ROW(),"")</f>
        <v/>
      </c>
    </row>
    <row r="145" spans="1:16" x14ac:dyDescent="0.25">
      <c r="A145" t="s">
        <v>495</v>
      </c>
      <c r="B145" s="1">
        <v>31631</v>
      </c>
      <c r="C145" t="s">
        <v>102</v>
      </c>
      <c r="D145" t="s">
        <v>567</v>
      </c>
      <c r="E145">
        <v>110</v>
      </c>
      <c r="F145" t="s">
        <v>677</v>
      </c>
      <c r="G145">
        <v>340</v>
      </c>
      <c r="H145" t="s">
        <v>473</v>
      </c>
      <c r="I145" t="str">
        <f>REPLACE(H145,FIND(" -",H145&amp;" -"),99,"")</f>
        <v>COUNTY COMMISSIONER DISTRICT 2</v>
      </c>
      <c r="J145">
        <v>3</v>
      </c>
      <c r="K145">
        <v>2</v>
      </c>
      <c r="L145">
        <v>67</v>
      </c>
      <c r="M145" t="s">
        <v>679</v>
      </c>
      <c r="N145" t="s">
        <v>686</v>
      </c>
      <c r="O145" t="str">
        <f>IF(E145=$S$1,ROW(),"")</f>
        <v/>
      </c>
      <c r="P145" t="str">
        <f>IF(J145=$U$1,ROW(),"")</f>
        <v/>
      </c>
    </row>
    <row r="146" spans="1:16" x14ac:dyDescent="0.25">
      <c r="A146" t="s">
        <v>495</v>
      </c>
      <c r="B146" s="1">
        <v>31631</v>
      </c>
      <c r="C146" t="s">
        <v>29</v>
      </c>
      <c r="D146" t="s">
        <v>545</v>
      </c>
      <c r="E146">
        <v>191</v>
      </c>
      <c r="F146" t="s">
        <v>677</v>
      </c>
      <c r="G146">
        <v>297</v>
      </c>
      <c r="H146" t="s">
        <v>473</v>
      </c>
      <c r="I146" t="str">
        <f>REPLACE(H146,FIND(" -",H146&amp;" -"),99,"")</f>
        <v>COUNTY COMMISSIONER DISTRICT 2</v>
      </c>
      <c r="J146">
        <v>3</v>
      </c>
      <c r="K146">
        <v>2</v>
      </c>
      <c r="L146">
        <v>67</v>
      </c>
      <c r="M146" t="s">
        <v>679</v>
      </c>
      <c r="N146" t="s">
        <v>686</v>
      </c>
      <c r="O146" t="str">
        <f>IF(E146=$S$1,ROW(),"")</f>
        <v/>
      </c>
      <c r="P146" t="str">
        <f>IF(J146=$U$1,ROW(),"")</f>
        <v/>
      </c>
    </row>
    <row r="147" spans="1:16" x14ac:dyDescent="0.25">
      <c r="A147" t="s">
        <v>495</v>
      </c>
      <c r="B147" s="1">
        <v>31631</v>
      </c>
      <c r="C147" t="s">
        <v>104</v>
      </c>
      <c r="D147" t="s">
        <v>560</v>
      </c>
      <c r="E147">
        <v>92</v>
      </c>
      <c r="F147" t="s">
        <v>676</v>
      </c>
      <c r="G147">
        <v>219</v>
      </c>
      <c r="H147" t="s">
        <v>470</v>
      </c>
      <c r="I147" t="str">
        <f>REPLACE(H147,FIND(" -",H147&amp;" -"),99,"")</f>
        <v>COUNTY COMMISSIONER DISTRICT 3</v>
      </c>
      <c r="J147">
        <v>4</v>
      </c>
      <c r="K147">
        <v>2</v>
      </c>
      <c r="L147">
        <v>68</v>
      </c>
      <c r="M147" t="s">
        <v>679</v>
      </c>
      <c r="N147" t="s">
        <v>686</v>
      </c>
      <c r="O147" t="str">
        <f>IF(E147=$S$1,ROW(),"")</f>
        <v/>
      </c>
      <c r="P147" t="str">
        <f>IF(J147=$U$1,ROW(),"")</f>
        <v/>
      </c>
    </row>
    <row r="148" spans="1:16" x14ac:dyDescent="0.25">
      <c r="A148" t="s">
        <v>495</v>
      </c>
      <c r="B148" s="1">
        <v>31631</v>
      </c>
      <c r="C148" t="s">
        <v>55</v>
      </c>
      <c r="D148" t="s">
        <v>552</v>
      </c>
      <c r="E148">
        <v>122</v>
      </c>
      <c r="F148" t="s">
        <v>677</v>
      </c>
      <c r="G148">
        <v>186</v>
      </c>
      <c r="H148" t="s">
        <v>470</v>
      </c>
      <c r="I148" t="str">
        <f>REPLACE(H148,FIND(" -",H148&amp;" -"),99,"")</f>
        <v>COUNTY COMMISSIONER DISTRICT 3</v>
      </c>
      <c r="J148">
        <v>4</v>
      </c>
      <c r="K148">
        <v>2</v>
      </c>
      <c r="L148">
        <v>68</v>
      </c>
      <c r="M148" t="s">
        <v>680</v>
      </c>
      <c r="N148" t="s">
        <v>687</v>
      </c>
      <c r="O148" t="str">
        <f>IF(E148=$S$1,ROW(),"")</f>
        <v/>
      </c>
      <c r="P148" t="str">
        <f>IF(J148=$U$1,ROW(),"")</f>
        <v/>
      </c>
    </row>
    <row r="149" spans="1:16" x14ac:dyDescent="0.25">
      <c r="A149" t="s">
        <v>495</v>
      </c>
      <c r="B149" s="1">
        <v>31631</v>
      </c>
      <c r="C149" t="s">
        <v>103</v>
      </c>
      <c r="D149" t="s">
        <v>568</v>
      </c>
      <c r="E149">
        <v>233</v>
      </c>
      <c r="F149" t="s">
        <v>677</v>
      </c>
      <c r="G149">
        <v>212</v>
      </c>
      <c r="H149" t="s">
        <v>470</v>
      </c>
      <c r="I149" t="str">
        <f>REPLACE(H149,FIND(" -",H149&amp;" -"),99,"")</f>
        <v>COUNTY COMMISSIONER DISTRICT 3</v>
      </c>
      <c r="J149">
        <v>4</v>
      </c>
      <c r="K149">
        <v>2</v>
      </c>
      <c r="L149">
        <v>68</v>
      </c>
      <c r="M149" t="s">
        <v>680</v>
      </c>
      <c r="N149" t="s">
        <v>687</v>
      </c>
      <c r="O149" t="str">
        <f>IF(E149=$S$1,ROW(),"")</f>
        <v/>
      </c>
      <c r="P149" t="str">
        <f>IF(J149=$U$1,ROW(),"")</f>
        <v/>
      </c>
    </row>
    <row r="150" spans="1:16" x14ac:dyDescent="0.25">
      <c r="A150" t="s">
        <v>495</v>
      </c>
      <c r="B150" s="1">
        <v>31631</v>
      </c>
      <c r="C150" t="s">
        <v>35</v>
      </c>
      <c r="D150" t="s">
        <v>525</v>
      </c>
      <c r="E150">
        <v>315</v>
      </c>
      <c r="F150" t="s">
        <v>676</v>
      </c>
      <c r="G150">
        <v>220</v>
      </c>
      <c r="H150" t="s">
        <v>470</v>
      </c>
      <c r="I150" t="str">
        <f>REPLACE(H150,FIND(" -",H150&amp;" -"),99,"")</f>
        <v>COUNTY COMMISSIONER DISTRICT 3</v>
      </c>
      <c r="J150">
        <v>4</v>
      </c>
      <c r="K150">
        <v>2</v>
      </c>
      <c r="L150">
        <v>68</v>
      </c>
      <c r="M150" t="s">
        <v>679</v>
      </c>
      <c r="N150" t="s">
        <v>686</v>
      </c>
      <c r="O150" t="str">
        <f>IF(E150=$S$1,ROW(),"")</f>
        <v/>
      </c>
      <c r="P150" t="str">
        <f>IF(J150=$U$1,ROW(),"")</f>
        <v/>
      </c>
    </row>
    <row r="151" spans="1:16" x14ac:dyDescent="0.25">
      <c r="A151" t="s">
        <v>495</v>
      </c>
      <c r="B151" s="1">
        <v>31631</v>
      </c>
      <c r="C151" t="s">
        <v>107</v>
      </c>
      <c r="D151" t="s">
        <v>338</v>
      </c>
      <c r="E151">
        <v>13</v>
      </c>
      <c r="F151" t="s">
        <v>676</v>
      </c>
      <c r="G151">
        <v>202</v>
      </c>
      <c r="H151" t="s">
        <v>471</v>
      </c>
      <c r="I151" t="str">
        <f>REPLACE(H151,FIND(" -",H151&amp;" -"),99,"")</f>
        <v>COUNTY COMMISSIONER DISTRICT 4</v>
      </c>
      <c r="J151">
        <v>5</v>
      </c>
      <c r="K151">
        <v>2</v>
      </c>
      <c r="L151">
        <v>69</v>
      </c>
      <c r="M151" t="s">
        <v>679</v>
      </c>
      <c r="N151" t="s">
        <v>686</v>
      </c>
      <c r="O151" t="str">
        <f>IF(E151=$S$1,ROW(),"")</f>
        <v/>
      </c>
      <c r="P151" t="str">
        <f>IF(J151=$U$1,ROW(),"")</f>
        <v/>
      </c>
    </row>
    <row r="152" spans="1:16" x14ac:dyDescent="0.25">
      <c r="A152" t="s">
        <v>495</v>
      </c>
      <c r="B152" s="1">
        <v>31631</v>
      </c>
      <c r="C152" t="s">
        <v>105</v>
      </c>
      <c r="D152" t="s">
        <v>540</v>
      </c>
      <c r="E152">
        <v>18</v>
      </c>
      <c r="F152" t="s">
        <v>677</v>
      </c>
      <c r="G152">
        <v>189</v>
      </c>
      <c r="H152" t="s">
        <v>471</v>
      </c>
      <c r="I152" t="str">
        <f>REPLACE(H152,FIND(" -",H152&amp;" -"),99,"")</f>
        <v>COUNTY COMMISSIONER DISTRICT 4</v>
      </c>
      <c r="J152">
        <v>5</v>
      </c>
      <c r="K152">
        <v>2</v>
      </c>
      <c r="L152">
        <v>69</v>
      </c>
      <c r="M152" t="s">
        <v>680</v>
      </c>
      <c r="N152" t="s">
        <v>687</v>
      </c>
      <c r="O152" t="str">
        <f>IF(E152=$S$1,ROW(),"")</f>
        <v/>
      </c>
      <c r="P152" t="str">
        <f>IF(J152=$U$1,ROW(),"")</f>
        <v/>
      </c>
    </row>
    <row r="153" spans="1:16" x14ac:dyDescent="0.25">
      <c r="A153" t="s">
        <v>495</v>
      </c>
      <c r="B153" s="1">
        <v>31631</v>
      </c>
      <c r="C153" t="s">
        <v>108</v>
      </c>
      <c r="D153" t="s">
        <v>512</v>
      </c>
      <c r="E153">
        <v>129</v>
      </c>
      <c r="F153" t="s">
        <v>676</v>
      </c>
      <c r="G153">
        <v>218</v>
      </c>
      <c r="H153" t="s">
        <v>471</v>
      </c>
      <c r="I153" t="str">
        <f>REPLACE(H153,FIND(" -",H153&amp;" -"),99,"")</f>
        <v>COUNTY COMMISSIONER DISTRICT 4</v>
      </c>
      <c r="J153">
        <v>5</v>
      </c>
      <c r="K153">
        <v>2</v>
      </c>
      <c r="L153">
        <v>69</v>
      </c>
      <c r="M153" t="s">
        <v>679</v>
      </c>
      <c r="N153" t="s">
        <v>686</v>
      </c>
      <c r="O153" t="str">
        <f>IF(E153=$S$1,ROW(),"")</f>
        <v/>
      </c>
      <c r="P153" t="str">
        <f>IF(J153=$U$1,ROW(),"")</f>
        <v/>
      </c>
    </row>
    <row r="154" spans="1:16" x14ac:dyDescent="0.25">
      <c r="A154" t="s">
        <v>495</v>
      </c>
      <c r="B154" s="1">
        <v>31631</v>
      </c>
      <c r="C154" t="s">
        <v>106</v>
      </c>
      <c r="D154" t="s">
        <v>569</v>
      </c>
      <c r="E154">
        <v>154</v>
      </c>
      <c r="F154" t="s">
        <v>677</v>
      </c>
      <c r="G154">
        <v>191</v>
      </c>
      <c r="H154" t="s">
        <v>471</v>
      </c>
      <c r="I154" t="str">
        <f>REPLACE(H154,FIND(" -",H154&amp;" -"),99,"")</f>
        <v>COUNTY COMMISSIONER DISTRICT 4</v>
      </c>
      <c r="J154">
        <v>5</v>
      </c>
      <c r="K154">
        <v>2</v>
      </c>
      <c r="L154">
        <v>69</v>
      </c>
      <c r="M154" t="s">
        <v>680</v>
      </c>
      <c r="N154" t="s">
        <v>687</v>
      </c>
      <c r="O154" t="str">
        <f>IF(E154=$S$1,ROW(),"")</f>
        <v/>
      </c>
      <c r="P154" t="str">
        <f>IF(J154=$U$1,ROW(),"")</f>
        <v/>
      </c>
    </row>
    <row r="155" spans="1:16" x14ac:dyDescent="0.25">
      <c r="A155" t="s">
        <v>495</v>
      </c>
      <c r="B155" s="1">
        <v>31631</v>
      </c>
      <c r="C155" t="s">
        <v>40</v>
      </c>
      <c r="D155" t="s">
        <v>523</v>
      </c>
      <c r="E155">
        <v>83</v>
      </c>
      <c r="F155" t="s">
        <v>676</v>
      </c>
      <c r="G155">
        <v>1763</v>
      </c>
      <c r="H155" t="s">
        <v>39</v>
      </c>
      <c r="I155" t="str">
        <f>REPLACE(H155,FIND(" -",H155&amp;" -"),99,"")</f>
        <v>TRUSTEE</v>
      </c>
      <c r="J155">
        <v>7</v>
      </c>
      <c r="K155">
        <v>1</v>
      </c>
      <c r="L155">
        <v>70</v>
      </c>
      <c r="M155" t="s">
        <v>679</v>
      </c>
      <c r="N155" t="s">
        <v>679</v>
      </c>
      <c r="O155" t="str">
        <f>IF(E155=$S$1,ROW(),"")</f>
        <v/>
      </c>
      <c r="P155" t="str">
        <f>IF(J155=$U$1,ROW(),"")</f>
        <v/>
      </c>
    </row>
    <row r="156" spans="1:16" x14ac:dyDescent="0.25">
      <c r="A156" t="s">
        <v>495</v>
      </c>
      <c r="B156" s="1">
        <v>31631</v>
      </c>
      <c r="C156" t="s">
        <v>109</v>
      </c>
      <c r="D156" t="s">
        <v>516</v>
      </c>
      <c r="E156">
        <v>202</v>
      </c>
      <c r="F156" t="s">
        <v>677</v>
      </c>
      <c r="G156">
        <v>835</v>
      </c>
      <c r="H156" t="s">
        <v>39</v>
      </c>
      <c r="I156" t="str">
        <f>REPLACE(H156,FIND(" -",H156&amp;" -"),99,"")</f>
        <v>TRUSTEE</v>
      </c>
      <c r="J156">
        <v>7</v>
      </c>
      <c r="K156">
        <v>1</v>
      </c>
      <c r="L156">
        <v>70</v>
      </c>
      <c r="M156" t="s">
        <v>680</v>
      </c>
      <c r="N156" t="s">
        <v>680</v>
      </c>
      <c r="O156" t="str">
        <f>IF(E156=$S$1,ROW(),"")</f>
        <v/>
      </c>
      <c r="P156" t="str">
        <f>IF(J156=$U$1,ROW(),"")</f>
        <v/>
      </c>
    </row>
    <row r="157" spans="1:16" x14ac:dyDescent="0.25">
      <c r="A157" t="s">
        <v>495</v>
      </c>
      <c r="B157" s="1">
        <v>31631</v>
      </c>
      <c r="C157" t="s">
        <v>48</v>
      </c>
      <c r="D157" t="s">
        <v>530</v>
      </c>
      <c r="E157">
        <v>107</v>
      </c>
      <c r="F157" t="s">
        <v>676</v>
      </c>
      <c r="G157">
        <v>1385</v>
      </c>
      <c r="H157" t="s">
        <v>46</v>
      </c>
      <c r="I157" t="str">
        <f>REPLACE(H157,FIND(" -",H157&amp;" -"),99,"")</f>
        <v>SHERIFF</v>
      </c>
      <c r="J157">
        <v>9</v>
      </c>
      <c r="K157">
        <v>1</v>
      </c>
      <c r="L157">
        <v>71</v>
      </c>
      <c r="M157" t="s">
        <v>679</v>
      </c>
      <c r="N157" t="s">
        <v>679</v>
      </c>
      <c r="O157" t="str">
        <f>IF(E157=$S$1,ROW(),"")</f>
        <v/>
      </c>
      <c r="P157" t="str">
        <f>IF(J157=$U$1,ROW(),"")</f>
        <v/>
      </c>
    </row>
    <row r="158" spans="1:16" x14ac:dyDescent="0.25">
      <c r="A158" t="s">
        <v>495</v>
      </c>
      <c r="B158" s="1">
        <v>31631</v>
      </c>
      <c r="C158" t="s">
        <v>110</v>
      </c>
      <c r="D158" t="s">
        <v>570</v>
      </c>
      <c r="E158">
        <v>159</v>
      </c>
      <c r="F158" t="s">
        <v>677</v>
      </c>
      <c r="G158">
        <v>1188</v>
      </c>
      <c r="H158" t="s">
        <v>46</v>
      </c>
      <c r="I158" t="str">
        <f>REPLACE(H158,FIND(" -",H158&amp;" -"),99,"")</f>
        <v>SHERIFF</v>
      </c>
      <c r="J158">
        <v>9</v>
      </c>
      <c r="K158">
        <v>1</v>
      </c>
      <c r="L158">
        <v>71</v>
      </c>
      <c r="M158" t="s">
        <v>680</v>
      </c>
      <c r="N158" t="s">
        <v>680</v>
      </c>
      <c r="O158" t="str">
        <f>IF(E158=$S$1,ROW(),"")</f>
        <v/>
      </c>
      <c r="P158" t="str">
        <f>IF(J158=$U$1,ROW(),"")</f>
        <v/>
      </c>
    </row>
    <row r="159" spans="1:16" x14ac:dyDescent="0.25">
      <c r="A159" t="s">
        <v>495</v>
      </c>
      <c r="B159" s="1">
        <v>31631</v>
      </c>
      <c r="C159" t="s">
        <v>50</v>
      </c>
      <c r="D159" t="s">
        <v>533</v>
      </c>
      <c r="E159">
        <v>163</v>
      </c>
      <c r="F159" t="s">
        <v>676</v>
      </c>
      <c r="G159">
        <v>1497</v>
      </c>
      <c r="H159" t="s">
        <v>49</v>
      </c>
      <c r="I159" t="str">
        <f>REPLACE(H159,FIND(" -",H159&amp;" -"),99,"")</f>
        <v>CIRCUIT COURT CLERK</v>
      </c>
      <c r="J159">
        <v>10</v>
      </c>
      <c r="K159">
        <v>1</v>
      </c>
      <c r="L159">
        <v>72</v>
      </c>
      <c r="M159" t="s">
        <v>679</v>
      </c>
      <c r="N159" t="s">
        <v>679</v>
      </c>
      <c r="O159" t="str">
        <f>IF(E159=$S$1,ROW(),"")</f>
        <v/>
      </c>
      <c r="P159" t="str">
        <f>IF(J159=$U$1,ROW(),"")</f>
        <v/>
      </c>
    </row>
    <row r="160" spans="1:16" x14ac:dyDescent="0.25">
      <c r="A160" t="s">
        <v>495</v>
      </c>
      <c r="B160" s="1">
        <v>31631</v>
      </c>
      <c r="C160" t="s">
        <v>111</v>
      </c>
      <c r="D160" t="s">
        <v>562</v>
      </c>
      <c r="E160">
        <v>14</v>
      </c>
      <c r="F160" t="s">
        <v>676</v>
      </c>
      <c r="G160">
        <v>1399</v>
      </c>
      <c r="H160" t="s">
        <v>51</v>
      </c>
      <c r="I160" t="str">
        <f>REPLACE(H160,FIND(" -",H160&amp;" -"),99,"")</f>
        <v>COUNTY CLERK</v>
      </c>
      <c r="J160">
        <v>11</v>
      </c>
      <c r="K160">
        <v>1</v>
      </c>
      <c r="L160">
        <v>73</v>
      </c>
      <c r="M160" t="s">
        <v>679</v>
      </c>
      <c r="N160" t="s">
        <v>679</v>
      </c>
      <c r="O160" t="str">
        <f>IF(E160=$S$1,ROW(),"")</f>
        <v/>
      </c>
      <c r="P160" t="str">
        <f>IF(J160=$U$1,ROW(),"")</f>
        <v/>
      </c>
    </row>
    <row r="161" spans="1:16" x14ac:dyDescent="0.25">
      <c r="A161" t="s">
        <v>495</v>
      </c>
      <c r="B161" s="1">
        <v>31631</v>
      </c>
      <c r="C161" t="s">
        <v>112</v>
      </c>
      <c r="D161" t="s">
        <v>571</v>
      </c>
      <c r="E161">
        <v>39</v>
      </c>
      <c r="F161" t="s">
        <v>677</v>
      </c>
      <c r="G161">
        <v>1121</v>
      </c>
      <c r="H161" t="s">
        <v>54</v>
      </c>
      <c r="I161" t="str">
        <f>REPLACE(H161,FIND(" -",H161&amp;" -"),99,"")</f>
        <v>REGISTER OF DEEDS</v>
      </c>
      <c r="J161">
        <v>12</v>
      </c>
      <c r="K161">
        <v>1</v>
      </c>
      <c r="L161">
        <v>74</v>
      </c>
      <c r="M161" t="s">
        <v>680</v>
      </c>
      <c r="N161" t="s">
        <v>680</v>
      </c>
      <c r="O161" t="str">
        <f>IF(E161=$S$1,ROW(),"")</f>
        <v/>
      </c>
      <c r="P161">
        <f>IF(J161=$U$1,ROW(),"")</f>
        <v>161</v>
      </c>
    </row>
    <row r="162" spans="1:16" x14ac:dyDescent="0.25">
      <c r="A162" t="s">
        <v>495</v>
      </c>
      <c r="B162" s="1">
        <v>31631</v>
      </c>
      <c r="C162" t="s">
        <v>113</v>
      </c>
      <c r="D162" t="s">
        <v>535</v>
      </c>
      <c r="E162">
        <v>288</v>
      </c>
      <c r="F162" t="s">
        <v>676</v>
      </c>
      <c r="G162">
        <v>1257</v>
      </c>
      <c r="H162" t="s">
        <v>54</v>
      </c>
      <c r="I162" t="str">
        <f>REPLACE(H162,FIND(" -",H162&amp;" -"),99,"")</f>
        <v>REGISTER OF DEEDS</v>
      </c>
      <c r="J162">
        <v>12</v>
      </c>
      <c r="K162">
        <v>1</v>
      </c>
      <c r="L162">
        <v>74</v>
      </c>
      <c r="M162" t="s">
        <v>679</v>
      </c>
      <c r="N162" t="s">
        <v>679</v>
      </c>
      <c r="O162" t="str">
        <f>IF(E162=$S$1,ROW(),"")</f>
        <v/>
      </c>
      <c r="P162">
        <f>IF(J162=$U$1,ROW(),"")</f>
        <v>162</v>
      </c>
    </row>
    <row r="163" spans="1:16" x14ac:dyDescent="0.25">
      <c r="A163" t="s">
        <v>495</v>
      </c>
      <c r="B163" s="1">
        <v>31631</v>
      </c>
      <c r="C163" t="s">
        <v>58</v>
      </c>
      <c r="D163" t="s">
        <v>548</v>
      </c>
      <c r="E163">
        <v>215</v>
      </c>
      <c r="F163" t="s">
        <v>677</v>
      </c>
      <c r="G163">
        <v>1367</v>
      </c>
      <c r="H163" t="s">
        <v>114</v>
      </c>
      <c r="I163" t="str">
        <f>REPLACE(H163,FIND(" -",H163&amp;" -"),99,"")</f>
        <v>ROAD SUPERINTENDENT</v>
      </c>
      <c r="J163">
        <v>13</v>
      </c>
      <c r="K163">
        <v>1</v>
      </c>
      <c r="L163">
        <v>75</v>
      </c>
      <c r="M163" t="s">
        <v>679</v>
      </c>
      <c r="N163" t="s">
        <v>679</v>
      </c>
      <c r="O163" t="str">
        <f>IF(E163=$S$1,ROW(),"")</f>
        <v/>
      </c>
      <c r="P163" t="str">
        <f>IF(J163=$U$1,ROW(),"")</f>
        <v/>
      </c>
    </row>
    <row r="164" spans="1:16" x14ac:dyDescent="0.25">
      <c r="A164" t="s">
        <v>495</v>
      </c>
      <c r="B164" s="1">
        <v>31631</v>
      </c>
      <c r="C164" t="s">
        <v>59</v>
      </c>
      <c r="D164" t="s">
        <v>536</v>
      </c>
      <c r="E164">
        <v>293</v>
      </c>
      <c r="F164" t="s">
        <v>676</v>
      </c>
      <c r="G164">
        <v>1298</v>
      </c>
      <c r="H164" t="s">
        <v>114</v>
      </c>
      <c r="I164" t="str">
        <f>REPLACE(H164,FIND(" -",H164&amp;" -"),99,"")</f>
        <v>ROAD SUPERINTENDENT</v>
      </c>
      <c r="J164">
        <v>13</v>
      </c>
      <c r="K164">
        <v>1</v>
      </c>
      <c r="L164">
        <v>75</v>
      </c>
      <c r="M164" t="s">
        <v>680</v>
      </c>
      <c r="N164" t="s">
        <v>680</v>
      </c>
      <c r="O164" t="str">
        <f>IF(E164=$S$1,ROW(),"")</f>
        <v/>
      </c>
      <c r="P164" t="str">
        <f>IF(J164=$U$1,ROW(),"")</f>
        <v/>
      </c>
    </row>
    <row r="165" spans="1:16" x14ac:dyDescent="0.25">
      <c r="A165" t="s">
        <v>495</v>
      </c>
      <c r="B165" s="1">
        <v>31631</v>
      </c>
      <c r="C165" t="s">
        <v>116</v>
      </c>
      <c r="D165" t="s">
        <v>563</v>
      </c>
      <c r="E165">
        <v>3</v>
      </c>
      <c r="F165" t="s">
        <v>676</v>
      </c>
      <c r="G165">
        <v>1120</v>
      </c>
      <c r="H165" t="s">
        <v>504</v>
      </c>
      <c r="I165" t="str">
        <f>REPLACE(H165,FIND(" -",H165&amp;" -"),99,"")</f>
        <v>SCHOOL BOARD MEMBER AT LARGE</v>
      </c>
      <c r="J165">
        <v>19</v>
      </c>
      <c r="K165">
        <v>1</v>
      </c>
      <c r="L165">
        <v>76</v>
      </c>
      <c r="M165" t="s">
        <v>679</v>
      </c>
      <c r="N165" t="s">
        <v>679</v>
      </c>
      <c r="O165" t="str">
        <f>IF(E165=$S$1,ROW(),"")</f>
        <v/>
      </c>
      <c r="P165" t="str">
        <f>IF(J165=$U$1,ROW(),"")</f>
        <v/>
      </c>
    </row>
    <row r="166" spans="1:16" x14ac:dyDescent="0.25">
      <c r="A166" t="s">
        <v>495</v>
      </c>
      <c r="B166" s="1">
        <v>31631</v>
      </c>
      <c r="C166" t="s">
        <v>115</v>
      </c>
      <c r="D166" t="s">
        <v>572</v>
      </c>
      <c r="E166">
        <v>261</v>
      </c>
      <c r="F166" t="s">
        <v>677</v>
      </c>
      <c r="G166">
        <v>1036</v>
      </c>
      <c r="H166" t="s">
        <v>504</v>
      </c>
      <c r="I166" t="str">
        <f>REPLACE(H166,FIND(" -",H166&amp;" -"),99,"")</f>
        <v>SCHOOL BOARD MEMBER AT LARGE</v>
      </c>
      <c r="J166">
        <v>19</v>
      </c>
      <c r="K166">
        <v>1</v>
      </c>
      <c r="L166">
        <v>76</v>
      </c>
      <c r="M166" t="s">
        <v>680</v>
      </c>
      <c r="N166" t="s">
        <v>680</v>
      </c>
      <c r="O166" t="str">
        <f>IF(E166=$S$1,ROW(),"")</f>
        <v/>
      </c>
      <c r="P166" t="str">
        <f>IF(J166=$U$1,ROW(),"")</f>
        <v/>
      </c>
    </row>
    <row r="167" spans="1:16" x14ac:dyDescent="0.25">
      <c r="A167" t="s">
        <v>495</v>
      </c>
      <c r="B167" s="1">
        <v>31631</v>
      </c>
      <c r="C167" t="s">
        <v>8</v>
      </c>
      <c r="D167" t="s">
        <v>512</v>
      </c>
      <c r="E167">
        <v>133</v>
      </c>
      <c r="F167" t="s">
        <v>676</v>
      </c>
      <c r="G167">
        <v>241</v>
      </c>
      <c r="H167" t="s">
        <v>467</v>
      </c>
      <c r="I167" t="str">
        <f>REPLACE(H167,FIND(" -",H167&amp;" -"),99,"")</f>
        <v>SCHOOL BOARD MEMBER DISTRICT 4</v>
      </c>
      <c r="J167">
        <v>18</v>
      </c>
      <c r="K167">
        <v>1</v>
      </c>
      <c r="L167">
        <v>77</v>
      </c>
      <c r="M167" t="s">
        <v>680</v>
      </c>
      <c r="N167" t="s">
        <v>680</v>
      </c>
      <c r="O167" t="str">
        <f>IF(E167=$S$1,ROW(),"")</f>
        <v/>
      </c>
      <c r="P167" t="str">
        <f>IF(J167=$U$1,ROW(),"")</f>
        <v/>
      </c>
    </row>
    <row r="168" spans="1:16" x14ac:dyDescent="0.25">
      <c r="A168" t="s">
        <v>495</v>
      </c>
      <c r="B168" s="1">
        <v>31631</v>
      </c>
      <c r="C168" t="s">
        <v>117</v>
      </c>
      <c r="D168" t="s">
        <v>573</v>
      </c>
      <c r="E168">
        <v>271</v>
      </c>
      <c r="F168" t="s">
        <v>677</v>
      </c>
      <c r="G168">
        <v>258</v>
      </c>
      <c r="H168" t="s">
        <v>467</v>
      </c>
      <c r="I168" t="str">
        <f>REPLACE(H168,FIND(" -",H168&amp;" -"),99,"")</f>
        <v>SCHOOL BOARD MEMBER DISTRICT 4</v>
      </c>
      <c r="J168">
        <v>18</v>
      </c>
      <c r="K168">
        <v>1</v>
      </c>
      <c r="L168">
        <v>77</v>
      </c>
      <c r="M168" t="s">
        <v>679</v>
      </c>
      <c r="N168" t="s">
        <v>679</v>
      </c>
      <c r="O168" t="str">
        <f>IF(E168=$S$1,ROW(),"")</f>
        <v/>
      </c>
      <c r="P168" t="str">
        <f>IF(J168=$U$1,ROW(),"")</f>
        <v/>
      </c>
    </row>
    <row r="169" spans="1:16" x14ac:dyDescent="0.25">
      <c r="A169" t="s">
        <v>495</v>
      </c>
      <c r="B169" s="1">
        <v>31631</v>
      </c>
      <c r="C169" t="s">
        <v>118</v>
      </c>
      <c r="D169" t="s">
        <v>574</v>
      </c>
      <c r="E169">
        <v>70</v>
      </c>
      <c r="F169" t="s">
        <v>11</v>
      </c>
      <c r="G169">
        <v>232</v>
      </c>
      <c r="H169" t="s">
        <v>9</v>
      </c>
      <c r="I169" t="str">
        <f>REPLACE(H169,FIND(" -",H169&amp;" -"),99,"")</f>
        <v>MAYOR</v>
      </c>
      <c r="J169">
        <v>20</v>
      </c>
      <c r="K169">
        <v>1</v>
      </c>
      <c r="L169">
        <v>78</v>
      </c>
      <c r="M169" t="s">
        <v>680</v>
      </c>
      <c r="N169" t="s">
        <v>680</v>
      </c>
      <c r="O169" t="str">
        <f>IF(E169=$S$1,ROW(),"")</f>
        <v/>
      </c>
      <c r="P169" t="str">
        <f>IF(J169=$U$1,ROW(),"")</f>
        <v/>
      </c>
    </row>
    <row r="170" spans="1:16" x14ac:dyDescent="0.25">
      <c r="A170" t="s">
        <v>495</v>
      </c>
      <c r="B170" s="1">
        <v>31631</v>
      </c>
      <c r="C170" t="s">
        <v>62</v>
      </c>
      <c r="D170" t="s">
        <v>520</v>
      </c>
      <c r="E170">
        <v>281</v>
      </c>
      <c r="F170" t="s">
        <v>11</v>
      </c>
      <c r="G170">
        <v>347</v>
      </c>
      <c r="H170" t="s">
        <v>9</v>
      </c>
      <c r="I170" t="str">
        <f>REPLACE(H170,FIND(" -",H170&amp;" -"),99,"")</f>
        <v>MAYOR</v>
      </c>
      <c r="J170">
        <v>20</v>
      </c>
      <c r="K170">
        <v>1</v>
      </c>
      <c r="L170">
        <v>78</v>
      </c>
      <c r="M170" t="s">
        <v>679</v>
      </c>
      <c r="N170" t="s">
        <v>679</v>
      </c>
      <c r="O170" t="str">
        <f>IF(E170=$S$1,ROW(),"")</f>
        <v/>
      </c>
      <c r="P170" t="str">
        <f>IF(J170=$U$1,ROW(),"")</f>
        <v/>
      </c>
    </row>
    <row r="171" spans="1:16" x14ac:dyDescent="0.25">
      <c r="A171" t="s">
        <v>495</v>
      </c>
      <c r="B171" s="1">
        <v>31631</v>
      </c>
      <c r="C171" t="s">
        <v>120</v>
      </c>
      <c r="D171" t="s">
        <v>575</v>
      </c>
      <c r="E171">
        <v>152</v>
      </c>
      <c r="F171" t="s">
        <v>11</v>
      </c>
      <c r="G171">
        <v>401</v>
      </c>
      <c r="H171" t="s">
        <v>14</v>
      </c>
      <c r="I171" t="str">
        <f>REPLACE(H171,FIND(" -",H171&amp;" -"),99,"")</f>
        <v>ALDERMAN</v>
      </c>
      <c r="J171">
        <v>21</v>
      </c>
      <c r="K171">
        <v>2</v>
      </c>
      <c r="L171">
        <v>79</v>
      </c>
      <c r="M171" t="s">
        <v>679</v>
      </c>
      <c r="N171" t="s">
        <v>686</v>
      </c>
      <c r="O171" t="str">
        <f>IF(E171=$S$1,ROW(),"")</f>
        <v/>
      </c>
      <c r="P171" t="str">
        <f>IF(J171=$U$1,ROW(),"")</f>
        <v/>
      </c>
    </row>
    <row r="172" spans="1:16" x14ac:dyDescent="0.25">
      <c r="A172" t="s">
        <v>495</v>
      </c>
      <c r="B172" s="1">
        <v>31631</v>
      </c>
      <c r="C172" t="s">
        <v>119</v>
      </c>
      <c r="D172" t="s">
        <v>513</v>
      </c>
      <c r="E172">
        <v>308</v>
      </c>
      <c r="F172" t="s">
        <v>11</v>
      </c>
      <c r="G172">
        <v>386</v>
      </c>
      <c r="H172" t="s">
        <v>14</v>
      </c>
      <c r="I172" t="str">
        <f>REPLACE(H172,FIND(" -",H172&amp;" -"),99,"")</f>
        <v>ALDERMAN</v>
      </c>
      <c r="J172">
        <v>21</v>
      </c>
      <c r="K172">
        <v>2</v>
      </c>
      <c r="L172">
        <v>79</v>
      </c>
      <c r="M172" t="s">
        <v>679</v>
      </c>
      <c r="N172" t="s">
        <v>686</v>
      </c>
      <c r="O172" t="str">
        <f>IF(E172=$S$1,ROW(),"")</f>
        <v/>
      </c>
      <c r="P172" t="str">
        <f>IF(J172=$U$1,ROW(),"")</f>
        <v/>
      </c>
    </row>
    <row r="173" spans="1:16" x14ac:dyDescent="0.25">
      <c r="A173" t="s">
        <v>495</v>
      </c>
      <c r="B173" s="1">
        <v>31631</v>
      </c>
      <c r="C173" t="s">
        <v>121</v>
      </c>
      <c r="D173" t="s">
        <v>576</v>
      </c>
      <c r="E173">
        <v>220</v>
      </c>
      <c r="F173" t="s">
        <v>11</v>
      </c>
      <c r="G173">
        <v>374</v>
      </c>
      <c r="H173" t="s">
        <v>12</v>
      </c>
      <c r="I173" t="str">
        <f>REPLACE(H173,FIND(" -",H173&amp;" -"),99,"")</f>
        <v>CITY RECORDER</v>
      </c>
      <c r="J173">
        <v>22</v>
      </c>
      <c r="K173">
        <v>1</v>
      </c>
      <c r="L173">
        <v>80</v>
      </c>
      <c r="M173" t="s">
        <v>679</v>
      </c>
      <c r="N173" t="s">
        <v>679</v>
      </c>
      <c r="O173" t="str">
        <f>IF(E173=$S$1,ROW(),"")</f>
        <v/>
      </c>
      <c r="P173" t="str">
        <f>IF(J173=$U$1,ROW(),"")</f>
        <v/>
      </c>
    </row>
    <row r="174" spans="1:16" x14ac:dyDescent="0.25">
      <c r="A174" t="s">
        <v>495</v>
      </c>
      <c r="B174" s="1">
        <v>31631</v>
      </c>
      <c r="C174" t="s">
        <v>122</v>
      </c>
      <c r="D174" t="s">
        <v>577</v>
      </c>
      <c r="E174">
        <v>260</v>
      </c>
      <c r="F174" t="s">
        <v>11</v>
      </c>
      <c r="G174">
        <v>207</v>
      </c>
      <c r="H174" t="s">
        <v>12</v>
      </c>
      <c r="I174" t="str">
        <f>REPLACE(H174,FIND(" -",H174&amp;" -"),99,"")</f>
        <v>CITY RECORDER</v>
      </c>
      <c r="J174">
        <v>22</v>
      </c>
      <c r="K174">
        <v>1</v>
      </c>
      <c r="L174">
        <v>80</v>
      </c>
      <c r="M174" t="s">
        <v>680</v>
      </c>
      <c r="N174" t="s">
        <v>680</v>
      </c>
      <c r="O174" t="str">
        <f>IF(E174=$S$1,ROW(),"")</f>
        <v/>
      </c>
      <c r="P174" t="str">
        <f>IF(J174=$U$1,ROW(),"")</f>
        <v/>
      </c>
    </row>
    <row r="175" spans="1:16" x14ac:dyDescent="0.25">
      <c r="A175" t="s">
        <v>678</v>
      </c>
      <c r="B175" s="1">
        <v>32210</v>
      </c>
      <c r="C175" t="s">
        <v>130</v>
      </c>
      <c r="D175" t="s">
        <v>512</v>
      </c>
      <c r="E175">
        <v>134</v>
      </c>
      <c r="F175" t="s">
        <v>676</v>
      </c>
      <c r="G175">
        <v>67</v>
      </c>
      <c r="H175" t="s">
        <v>477</v>
      </c>
      <c r="I175" t="str">
        <f>REPLACE(H175,FIND(" -",H175&amp;" -"),99,"")</f>
        <v>COUNTY COMMISSIONER DISTRICT 2</v>
      </c>
      <c r="J175">
        <v>3</v>
      </c>
      <c r="K175">
        <v>1</v>
      </c>
      <c r="L175">
        <v>81</v>
      </c>
      <c r="M175" t="s">
        <v>679</v>
      </c>
      <c r="N175" t="s">
        <v>689</v>
      </c>
      <c r="O175" t="str">
        <f>IF(E175=$S$1,ROW(),"")</f>
        <v/>
      </c>
      <c r="P175" t="str">
        <f>IF(J175=$U$1,ROW(),"")</f>
        <v/>
      </c>
    </row>
    <row r="176" spans="1:16" x14ac:dyDescent="0.25">
      <c r="A176" t="s">
        <v>678</v>
      </c>
      <c r="B176" s="1">
        <v>32210</v>
      </c>
      <c r="C176" t="s">
        <v>135</v>
      </c>
      <c r="D176" t="s">
        <v>539</v>
      </c>
      <c r="E176">
        <v>7</v>
      </c>
      <c r="F176" t="s">
        <v>676</v>
      </c>
      <c r="G176">
        <v>355</v>
      </c>
      <c r="H176" t="s">
        <v>1</v>
      </c>
      <c r="I176" t="str">
        <f>REPLACE(H176,FIND(" -",H176&amp;" -"),99,"")</f>
        <v>ASSESSOR OF PROPERTY</v>
      </c>
      <c r="J176">
        <v>6</v>
      </c>
      <c r="K176">
        <v>1</v>
      </c>
      <c r="L176">
        <v>82</v>
      </c>
      <c r="M176" t="s">
        <v>680</v>
      </c>
      <c r="N176" t="s">
        <v>680</v>
      </c>
      <c r="O176" t="str">
        <f>IF(E176=$S$1,ROW(),"")</f>
        <v/>
      </c>
      <c r="P176" t="str">
        <f>IF(J176=$U$1,ROW(),"")</f>
        <v/>
      </c>
    </row>
    <row r="177" spans="1:16" x14ac:dyDescent="0.25">
      <c r="A177" t="s">
        <v>678</v>
      </c>
      <c r="B177" s="1">
        <v>32210</v>
      </c>
      <c r="C177" t="s">
        <v>132</v>
      </c>
      <c r="D177" t="s">
        <v>509</v>
      </c>
      <c r="E177">
        <v>76</v>
      </c>
      <c r="F177" t="s">
        <v>676</v>
      </c>
      <c r="G177">
        <v>488</v>
      </c>
      <c r="H177" t="s">
        <v>1</v>
      </c>
      <c r="I177" t="str">
        <f>REPLACE(H177,FIND(" -",H177&amp;" -"),99,"")</f>
        <v>ASSESSOR OF PROPERTY</v>
      </c>
      <c r="J177">
        <v>6</v>
      </c>
      <c r="K177">
        <v>1</v>
      </c>
      <c r="L177">
        <v>82</v>
      </c>
      <c r="M177" t="s">
        <v>679</v>
      </c>
      <c r="N177" t="s">
        <v>679</v>
      </c>
      <c r="O177">
        <f>IF(E177=$S$1,ROW(),"")</f>
        <v>177</v>
      </c>
      <c r="P177" t="str">
        <f>IF(J177=$U$1,ROW(),"")</f>
        <v/>
      </c>
    </row>
    <row r="178" spans="1:16" x14ac:dyDescent="0.25">
      <c r="A178" t="s">
        <v>678</v>
      </c>
      <c r="B178" s="1">
        <v>32210</v>
      </c>
      <c r="C178" t="s">
        <v>134</v>
      </c>
      <c r="D178" t="s">
        <v>537</v>
      </c>
      <c r="E178">
        <v>143</v>
      </c>
      <c r="F178" t="s">
        <v>676</v>
      </c>
      <c r="G178">
        <v>571</v>
      </c>
      <c r="H178" t="s">
        <v>133</v>
      </c>
      <c r="I178" t="str">
        <f>REPLACE(H178,FIND(" -",H178&amp;" -"),99,"")</f>
        <v>SCHOOL SUPERINTENDENT</v>
      </c>
      <c r="J178">
        <v>14</v>
      </c>
      <c r="K178">
        <v>1</v>
      </c>
      <c r="L178">
        <v>83</v>
      </c>
      <c r="M178" t="s">
        <v>679</v>
      </c>
      <c r="N178" t="s">
        <v>679</v>
      </c>
      <c r="O178" t="str">
        <f>IF(E178=$S$1,ROW(),"")</f>
        <v/>
      </c>
      <c r="P178" t="str">
        <f>IF(J178=$U$1,ROW(),"")</f>
        <v/>
      </c>
    </row>
    <row r="179" spans="1:16" x14ac:dyDescent="0.25">
      <c r="A179" t="s">
        <v>678</v>
      </c>
      <c r="B179" s="1">
        <v>32210</v>
      </c>
      <c r="C179" t="s">
        <v>61</v>
      </c>
      <c r="D179" t="s">
        <v>540</v>
      </c>
      <c r="E179">
        <v>16</v>
      </c>
      <c r="F179" t="s">
        <v>676</v>
      </c>
      <c r="G179">
        <v>89</v>
      </c>
      <c r="H179" t="s">
        <v>472</v>
      </c>
      <c r="I179" t="str">
        <f>REPLACE(H179,FIND(" -",H179&amp;" -"),99,"")</f>
        <v>SCHOOL BOARD MEMBER DISTRICT 3</v>
      </c>
      <c r="J179">
        <v>17</v>
      </c>
      <c r="K179">
        <v>1</v>
      </c>
      <c r="L179">
        <v>84</v>
      </c>
      <c r="M179" t="s">
        <v>679</v>
      </c>
      <c r="N179" t="s">
        <v>679</v>
      </c>
      <c r="O179" t="str">
        <f>IF(E179=$S$1,ROW(),"")</f>
        <v/>
      </c>
      <c r="P179" t="str">
        <f>IF(J179=$U$1,ROW(),"")</f>
        <v/>
      </c>
    </row>
    <row r="180" spans="1:16" x14ac:dyDescent="0.25">
      <c r="A180" t="s">
        <v>495</v>
      </c>
      <c r="B180" s="1">
        <v>32359</v>
      </c>
      <c r="C180" t="s">
        <v>130</v>
      </c>
      <c r="D180" t="s">
        <v>512</v>
      </c>
      <c r="E180">
        <v>134</v>
      </c>
      <c r="F180" t="s">
        <v>676</v>
      </c>
      <c r="G180">
        <v>125</v>
      </c>
      <c r="H180" t="s">
        <v>477</v>
      </c>
      <c r="I180" t="str">
        <f>REPLACE(H180,FIND(" -",H180&amp;" -"),99,"")</f>
        <v>COUNTY COMMISSIONER DISTRICT 2</v>
      </c>
      <c r="J180">
        <v>3</v>
      </c>
      <c r="K180">
        <v>1</v>
      </c>
      <c r="L180">
        <v>85</v>
      </c>
      <c r="M180" t="s">
        <v>679</v>
      </c>
      <c r="N180" t="s">
        <v>689</v>
      </c>
      <c r="O180" t="str">
        <f>IF(E180=$S$1,ROW(),"")</f>
        <v/>
      </c>
      <c r="P180" t="str">
        <f>IF(J180=$U$1,ROW(),"")</f>
        <v/>
      </c>
    </row>
    <row r="181" spans="1:16" x14ac:dyDescent="0.25">
      <c r="A181" t="s">
        <v>495</v>
      </c>
      <c r="B181" s="1">
        <v>32359</v>
      </c>
      <c r="C181" t="s">
        <v>132</v>
      </c>
      <c r="D181" t="s">
        <v>509</v>
      </c>
      <c r="E181">
        <v>76</v>
      </c>
      <c r="F181" t="s">
        <v>676</v>
      </c>
      <c r="G181">
        <v>878</v>
      </c>
      <c r="H181" t="s">
        <v>1</v>
      </c>
      <c r="I181" t="str">
        <f>REPLACE(H181,FIND(" -",H181&amp;" -"),99,"")</f>
        <v>ASSESSOR OF PROPERTY</v>
      </c>
      <c r="J181">
        <v>6</v>
      </c>
      <c r="K181">
        <v>1</v>
      </c>
      <c r="L181">
        <v>86</v>
      </c>
      <c r="M181" t="s">
        <v>680</v>
      </c>
      <c r="N181" t="s">
        <v>680</v>
      </c>
      <c r="O181">
        <f>IF(E181=$S$1,ROW(),"")</f>
        <v>181</v>
      </c>
      <c r="P181" t="str">
        <f>IF(J181=$U$1,ROW(),"")</f>
        <v/>
      </c>
    </row>
    <row r="182" spans="1:16" x14ac:dyDescent="0.25">
      <c r="A182" t="s">
        <v>495</v>
      </c>
      <c r="B182" s="1">
        <v>32359</v>
      </c>
      <c r="C182" t="s">
        <v>131</v>
      </c>
      <c r="D182" t="s">
        <v>570</v>
      </c>
      <c r="E182">
        <v>161</v>
      </c>
      <c r="F182" t="s">
        <v>677</v>
      </c>
      <c r="G182">
        <v>1175</v>
      </c>
      <c r="H182" t="s">
        <v>1</v>
      </c>
      <c r="I182" t="str">
        <f>REPLACE(H182,FIND(" -",H182&amp;" -"),99,"")</f>
        <v>ASSESSOR OF PROPERTY</v>
      </c>
      <c r="J182">
        <v>6</v>
      </c>
      <c r="K182">
        <v>1</v>
      </c>
      <c r="L182">
        <v>86</v>
      </c>
      <c r="M182" t="s">
        <v>679</v>
      </c>
      <c r="N182" t="s">
        <v>679</v>
      </c>
      <c r="O182" t="str">
        <f>IF(E182=$S$1,ROW(),"")</f>
        <v/>
      </c>
      <c r="P182" t="str">
        <f>IF(J182=$U$1,ROW(),"")</f>
        <v/>
      </c>
    </row>
    <row r="183" spans="1:16" x14ac:dyDescent="0.25">
      <c r="A183" t="s">
        <v>495</v>
      </c>
      <c r="B183" s="1">
        <v>32359</v>
      </c>
      <c r="C183" t="s">
        <v>134</v>
      </c>
      <c r="D183" t="s">
        <v>537</v>
      </c>
      <c r="E183">
        <v>143</v>
      </c>
      <c r="F183" t="s">
        <v>676</v>
      </c>
      <c r="G183">
        <v>1123</v>
      </c>
      <c r="H183" t="s">
        <v>133</v>
      </c>
      <c r="I183" t="str">
        <f>REPLACE(H183,FIND(" -",H183&amp;" -"),99,"")</f>
        <v>SCHOOL SUPERINTENDENT</v>
      </c>
      <c r="J183">
        <v>14</v>
      </c>
      <c r="K183">
        <v>1</v>
      </c>
      <c r="L183">
        <v>87</v>
      </c>
      <c r="M183" t="s">
        <v>679</v>
      </c>
      <c r="N183" t="s">
        <v>679</v>
      </c>
      <c r="O183" t="str">
        <f>IF(E183=$S$1,ROW(),"")</f>
        <v/>
      </c>
      <c r="P183" t="str">
        <f>IF(J183=$U$1,ROW(),"")</f>
        <v/>
      </c>
    </row>
    <row r="184" spans="1:16" x14ac:dyDescent="0.25">
      <c r="A184" t="s">
        <v>495</v>
      </c>
      <c r="B184" s="1">
        <v>32359</v>
      </c>
      <c r="C184" t="s">
        <v>5</v>
      </c>
      <c r="D184" t="s">
        <v>516</v>
      </c>
      <c r="E184">
        <v>198</v>
      </c>
      <c r="F184" t="s">
        <v>677</v>
      </c>
      <c r="G184">
        <v>960</v>
      </c>
      <c r="H184" t="s">
        <v>133</v>
      </c>
      <c r="I184" t="str">
        <f>REPLACE(H184,FIND(" -",H184&amp;" -"),99,"")</f>
        <v>SCHOOL SUPERINTENDENT</v>
      </c>
      <c r="J184">
        <v>14</v>
      </c>
      <c r="K184">
        <v>1</v>
      </c>
      <c r="L184">
        <v>87</v>
      </c>
      <c r="M184" t="s">
        <v>680</v>
      </c>
      <c r="N184" t="s">
        <v>680</v>
      </c>
      <c r="O184" t="str">
        <f>IF(E184=$S$1,ROW(),"")</f>
        <v/>
      </c>
      <c r="P184" t="str">
        <f>IF(J184=$U$1,ROW(),"")</f>
        <v/>
      </c>
    </row>
    <row r="185" spans="1:16" x14ac:dyDescent="0.25">
      <c r="A185" t="s">
        <v>495</v>
      </c>
      <c r="B185" s="1">
        <v>32359</v>
      </c>
      <c r="C185" t="s">
        <v>61</v>
      </c>
      <c r="D185" t="s">
        <v>540</v>
      </c>
      <c r="E185">
        <v>16</v>
      </c>
      <c r="F185" t="s">
        <v>676</v>
      </c>
      <c r="G185">
        <v>148</v>
      </c>
      <c r="H185" t="s">
        <v>472</v>
      </c>
      <c r="I185" t="str">
        <f>REPLACE(H185,FIND(" -",H185&amp;" -"),99,"")</f>
        <v>SCHOOL BOARD MEMBER DISTRICT 3</v>
      </c>
      <c r="J185">
        <v>17</v>
      </c>
      <c r="K185">
        <v>1</v>
      </c>
      <c r="L185">
        <v>88</v>
      </c>
      <c r="M185" t="s">
        <v>679</v>
      </c>
      <c r="N185" t="s">
        <v>679</v>
      </c>
      <c r="O185" t="str">
        <f>IF(E185=$S$1,ROW(),"")</f>
        <v/>
      </c>
      <c r="P185" t="str">
        <f>IF(J185=$U$1,ROW(),"")</f>
        <v/>
      </c>
    </row>
    <row r="186" spans="1:16" x14ac:dyDescent="0.25">
      <c r="A186" t="s">
        <v>678</v>
      </c>
      <c r="B186" s="1">
        <v>32994</v>
      </c>
      <c r="C186" t="s">
        <v>25</v>
      </c>
      <c r="D186" t="s">
        <v>521</v>
      </c>
      <c r="E186">
        <v>11</v>
      </c>
      <c r="F186" t="s">
        <v>676</v>
      </c>
      <c r="G186">
        <v>562</v>
      </c>
      <c r="H186" t="s">
        <v>23</v>
      </c>
      <c r="I186" t="str">
        <f>REPLACE(H186,FIND(" -",H186&amp;" -"),99,"")</f>
        <v>COUNTY EXECUTIVE</v>
      </c>
      <c r="J186">
        <v>1</v>
      </c>
      <c r="K186">
        <v>1</v>
      </c>
      <c r="L186">
        <v>89</v>
      </c>
      <c r="M186" t="s">
        <v>679</v>
      </c>
      <c r="N186" t="s">
        <v>679</v>
      </c>
      <c r="O186" t="str">
        <f>IF(E186=$S$1,ROW(),"")</f>
        <v/>
      </c>
      <c r="P186" t="str">
        <f>IF(J186=$U$1,ROW(),"")</f>
        <v/>
      </c>
    </row>
    <row r="187" spans="1:16" x14ac:dyDescent="0.25">
      <c r="A187" t="s">
        <v>678</v>
      </c>
      <c r="B187" s="1">
        <v>32994</v>
      </c>
      <c r="C187" t="s">
        <v>158</v>
      </c>
      <c r="D187" t="s">
        <v>509</v>
      </c>
      <c r="E187">
        <v>78</v>
      </c>
      <c r="F187" t="s">
        <v>676</v>
      </c>
      <c r="G187">
        <v>474</v>
      </c>
      <c r="H187" t="s">
        <v>23</v>
      </c>
      <c r="I187" t="str">
        <f>REPLACE(H187,FIND(" -",H187&amp;" -"),99,"")</f>
        <v>COUNTY EXECUTIVE</v>
      </c>
      <c r="J187">
        <v>1</v>
      </c>
      <c r="K187">
        <v>1</v>
      </c>
      <c r="L187">
        <v>89</v>
      </c>
      <c r="M187" t="s">
        <v>680</v>
      </c>
      <c r="N187" t="s">
        <v>680</v>
      </c>
      <c r="O187" t="str">
        <f>IF(E187=$S$1,ROW(),"")</f>
        <v/>
      </c>
      <c r="P187" t="str">
        <f>IF(J187=$U$1,ROW(),"")</f>
        <v/>
      </c>
    </row>
    <row r="188" spans="1:16" x14ac:dyDescent="0.25">
      <c r="A188" t="s">
        <v>678</v>
      </c>
      <c r="B188" s="1">
        <v>32994</v>
      </c>
      <c r="C188" t="s">
        <v>159</v>
      </c>
      <c r="D188" t="s">
        <v>578</v>
      </c>
      <c r="E188">
        <v>225</v>
      </c>
      <c r="F188" t="s">
        <v>676</v>
      </c>
      <c r="G188">
        <v>431</v>
      </c>
      <c r="H188" t="s">
        <v>23</v>
      </c>
      <c r="I188" t="str">
        <f>REPLACE(H188,FIND(" -",H188&amp;" -"),99,"")</f>
        <v>COUNTY EXECUTIVE</v>
      </c>
      <c r="J188">
        <v>1</v>
      </c>
      <c r="K188">
        <v>1</v>
      </c>
      <c r="L188">
        <v>89</v>
      </c>
      <c r="M188" t="s">
        <v>680</v>
      </c>
      <c r="N188" t="s">
        <v>680</v>
      </c>
      <c r="O188" t="str">
        <f>IF(E188=$S$1,ROW(),"")</f>
        <v/>
      </c>
      <c r="P188" t="str">
        <f>IF(J188=$U$1,ROW(),"")</f>
        <v/>
      </c>
    </row>
    <row r="189" spans="1:16" x14ac:dyDescent="0.25">
      <c r="A189" t="s">
        <v>678</v>
      </c>
      <c r="B189" s="1">
        <v>32994</v>
      </c>
      <c r="C189" t="s">
        <v>160</v>
      </c>
      <c r="D189" t="s">
        <v>558</v>
      </c>
      <c r="E189">
        <v>46</v>
      </c>
      <c r="F189" t="s">
        <v>676</v>
      </c>
      <c r="G189">
        <v>176</v>
      </c>
      <c r="H189" t="s">
        <v>469</v>
      </c>
      <c r="I189" t="str">
        <f>REPLACE(H189,FIND(" -",H189&amp;" -"),99,"")</f>
        <v>COUNTY COMMISSIONER DISTRICT 1</v>
      </c>
      <c r="J189">
        <v>2</v>
      </c>
      <c r="K189">
        <v>3</v>
      </c>
      <c r="L189">
        <v>90</v>
      </c>
      <c r="M189" t="s">
        <v>679</v>
      </c>
      <c r="N189" t="s">
        <v>685</v>
      </c>
      <c r="O189" t="str">
        <f>IF(E189=$S$1,ROW(),"")</f>
        <v/>
      </c>
      <c r="P189" t="str">
        <f>IF(J189=$U$1,ROW(),"")</f>
        <v/>
      </c>
    </row>
    <row r="190" spans="1:16" x14ac:dyDescent="0.25">
      <c r="A190" t="s">
        <v>678</v>
      </c>
      <c r="B190" s="1">
        <v>32994</v>
      </c>
      <c r="C190" t="s">
        <v>161</v>
      </c>
      <c r="D190" t="s">
        <v>512</v>
      </c>
      <c r="E190">
        <v>132</v>
      </c>
      <c r="F190" t="s">
        <v>676</v>
      </c>
      <c r="G190">
        <v>268</v>
      </c>
      <c r="H190" t="s">
        <v>469</v>
      </c>
      <c r="I190" t="str">
        <f>REPLACE(H190,FIND(" -",H190&amp;" -"),99,"")</f>
        <v>COUNTY COMMISSIONER DISTRICT 1</v>
      </c>
      <c r="J190">
        <v>2</v>
      </c>
      <c r="K190">
        <v>3</v>
      </c>
      <c r="L190">
        <v>90</v>
      </c>
      <c r="M190" t="s">
        <v>679</v>
      </c>
      <c r="N190" t="s">
        <v>685</v>
      </c>
      <c r="O190" t="str">
        <f>IF(E190=$S$1,ROW(),"")</f>
        <v/>
      </c>
      <c r="P190" t="str">
        <f>IF(J190=$U$1,ROW(),"")</f>
        <v/>
      </c>
    </row>
    <row r="191" spans="1:16" x14ac:dyDescent="0.25">
      <c r="A191" t="s">
        <v>678</v>
      </c>
      <c r="B191" s="1">
        <v>32994</v>
      </c>
      <c r="C191" t="s">
        <v>139</v>
      </c>
      <c r="D191" t="s">
        <v>520</v>
      </c>
      <c r="E191">
        <v>283</v>
      </c>
      <c r="F191" t="s">
        <v>676</v>
      </c>
      <c r="G191">
        <v>162</v>
      </c>
      <c r="H191" t="s">
        <v>469</v>
      </c>
      <c r="I191" t="str">
        <f>REPLACE(H191,FIND(" -",H191&amp;" -"),99,"")</f>
        <v>COUNTY COMMISSIONER DISTRICT 1</v>
      </c>
      <c r="J191">
        <v>2</v>
      </c>
      <c r="K191">
        <v>3</v>
      </c>
      <c r="L191">
        <v>90</v>
      </c>
      <c r="M191" t="s">
        <v>679</v>
      </c>
      <c r="N191" t="s">
        <v>685</v>
      </c>
      <c r="O191" t="str">
        <f>IF(E191=$S$1,ROW(),"")</f>
        <v/>
      </c>
      <c r="P191" t="str">
        <f>IF(J191=$U$1,ROW(),"")</f>
        <v/>
      </c>
    </row>
    <row r="192" spans="1:16" x14ac:dyDescent="0.25">
      <c r="A192" t="s">
        <v>678</v>
      </c>
      <c r="B192" s="1">
        <v>32994</v>
      </c>
      <c r="C192" t="s">
        <v>82</v>
      </c>
      <c r="D192" t="s">
        <v>553</v>
      </c>
      <c r="E192">
        <v>276</v>
      </c>
      <c r="F192" t="s">
        <v>676</v>
      </c>
      <c r="G192">
        <v>176</v>
      </c>
      <c r="H192" t="s">
        <v>473</v>
      </c>
      <c r="I192" t="str">
        <f>REPLACE(H192,FIND(" -",H192&amp;" -"),99,"")</f>
        <v>COUNTY COMMISSIONER DISTRICT 2</v>
      </c>
      <c r="J192">
        <v>3</v>
      </c>
      <c r="K192">
        <v>2</v>
      </c>
      <c r="L192">
        <v>91</v>
      </c>
      <c r="M192" t="s">
        <v>679</v>
      </c>
      <c r="N192" t="s">
        <v>686</v>
      </c>
      <c r="O192" t="str">
        <f>IF(E192=$S$1,ROW(),"")</f>
        <v/>
      </c>
      <c r="P192" t="str">
        <f>IF(J192=$U$1,ROW(),"")</f>
        <v/>
      </c>
    </row>
    <row r="193" spans="1:16" x14ac:dyDescent="0.25">
      <c r="A193" t="s">
        <v>678</v>
      </c>
      <c r="B193" s="1">
        <v>32994</v>
      </c>
      <c r="C193" t="s">
        <v>162</v>
      </c>
      <c r="D193" t="s">
        <v>561</v>
      </c>
      <c r="E193">
        <v>54</v>
      </c>
      <c r="F193" t="s">
        <v>676</v>
      </c>
      <c r="G193">
        <v>204</v>
      </c>
      <c r="H193" t="s">
        <v>470</v>
      </c>
      <c r="I193" t="str">
        <f>REPLACE(H193,FIND(" -",H193&amp;" -"),99,"")</f>
        <v>COUNTY COMMISSIONER DISTRICT 3</v>
      </c>
      <c r="J193">
        <v>4</v>
      </c>
      <c r="K193">
        <v>2</v>
      </c>
      <c r="L193">
        <v>92</v>
      </c>
      <c r="M193" t="s">
        <v>679</v>
      </c>
      <c r="N193" t="s">
        <v>686</v>
      </c>
      <c r="O193" t="str">
        <f>IF(E193=$S$1,ROW(),"")</f>
        <v/>
      </c>
      <c r="P193" t="str">
        <f>IF(J193=$U$1,ROW(),"")</f>
        <v/>
      </c>
    </row>
    <row r="194" spans="1:16" x14ac:dyDescent="0.25">
      <c r="A194" t="s">
        <v>678</v>
      </c>
      <c r="B194" s="1">
        <v>32994</v>
      </c>
      <c r="C194" t="s">
        <v>142</v>
      </c>
      <c r="D194" t="s">
        <v>579</v>
      </c>
      <c r="E194">
        <v>99</v>
      </c>
      <c r="F194" t="s">
        <v>676</v>
      </c>
      <c r="G194">
        <v>181</v>
      </c>
      <c r="H194" t="s">
        <v>470</v>
      </c>
      <c r="I194" t="str">
        <f>REPLACE(H194,FIND(" -",H194&amp;" -"),99,"")</f>
        <v>COUNTY COMMISSIONER DISTRICT 3</v>
      </c>
      <c r="J194">
        <v>4</v>
      </c>
      <c r="K194">
        <v>2</v>
      </c>
      <c r="L194">
        <v>92</v>
      </c>
      <c r="M194" t="s">
        <v>679</v>
      </c>
      <c r="N194" t="s">
        <v>686</v>
      </c>
      <c r="O194" t="str">
        <f>IF(E194=$S$1,ROW(),"")</f>
        <v/>
      </c>
      <c r="P194" t="str">
        <f>IF(J194=$U$1,ROW(),"")</f>
        <v/>
      </c>
    </row>
    <row r="195" spans="1:16" x14ac:dyDescent="0.25">
      <c r="A195" t="s">
        <v>678</v>
      </c>
      <c r="B195" s="1">
        <v>32994</v>
      </c>
      <c r="C195" t="s">
        <v>35</v>
      </c>
      <c r="D195" t="s">
        <v>525</v>
      </c>
      <c r="E195">
        <v>315</v>
      </c>
      <c r="F195" t="s">
        <v>676</v>
      </c>
      <c r="G195">
        <v>86</v>
      </c>
      <c r="H195" t="s">
        <v>470</v>
      </c>
      <c r="I195" t="str">
        <f>REPLACE(H195,FIND(" -",H195&amp;" -"),99,"")</f>
        <v>COUNTY COMMISSIONER DISTRICT 3</v>
      </c>
      <c r="J195">
        <v>4</v>
      </c>
      <c r="K195">
        <v>2</v>
      </c>
      <c r="L195">
        <v>92</v>
      </c>
      <c r="M195" t="s">
        <v>680</v>
      </c>
      <c r="N195" t="s">
        <v>687</v>
      </c>
      <c r="O195" t="str">
        <f>IF(E195=$S$1,ROW(),"")</f>
        <v/>
      </c>
      <c r="P195" t="str">
        <f>IF(J195=$U$1,ROW(),"")</f>
        <v/>
      </c>
    </row>
    <row r="196" spans="1:16" x14ac:dyDescent="0.25">
      <c r="A196" t="s">
        <v>678</v>
      </c>
      <c r="B196" s="1">
        <v>32994</v>
      </c>
      <c r="C196" t="s">
        <v>163</v>
      </c>
      <c r="D196" t="s">
        <v>525</v>
      </c>
      <c r="E196">
        <v>316</v>
      </c>
      <c r="F196" t="s">
        <v>676</v>
      </c>
      <c r="G196">
        <v>74</v>
      </c>
      <c r="H196" t="s">
        <v>470</v>
      </c>
      <c r="I196" t="str">
        <f>REPLACE(H196,FIND(" -",H196&amp;" -"),99,"")</f>
        <v>COUNTY COMMISSIONER DISTRICT 3</v>
      </c>
      <c r="J196">
        <v>4</v>
      </c>
      <c r="K196">
        <v>2</v>
      </c>
      <c r="L196">
        <v>92</v>
      </c>
      <c r="M196" t="s">
        <v>680</v>
      </c>
      <c r="N196" t="s">
        <v>687</v>
      </c>
      <c r="O196" t="str">
        <f>IF(E196=$S$1,ROW(),"")</f>
        <v/>
      </c>
      <c r="P196" t="str">
        <f>IF(J196=$U$1,ROW(),"")</f>
        <v/>
      </c>
    </row>
    <row r="197" spans="1:16" x14ac:dyDescent="0.25">
      <c r="A197" t="s">
        <v>678</v>
      </c>
      <c r="B197" s="1">
        <v>32994</v>
      </c>
      <c r="C197" t="s">
        <v>37</v>
      </c>
      <c r="D197" t="s">
        <v>338</v>
      </c>
      <c r="E197">
        <v>13</v>
      </c>
      <c r="F197" t="s">
        <v>676</v>
      </c>
      <c r="G197">
        <v>229</v>
      </c>
      <c r="H197" t="s">
        <v>471</v>
      </c>
      <c r="I197" t="str">
        <f>REPLACE(H197,FIND(" -",H197&amp;" -"),99,"")</f>
        <v>COUNTY COMMISSIONER DISTRICT 4</v>
      </c>
      <c r="J197">
        <v>5</v>
      </c>
      <c r="K197">
        <v>2</v>
      </c>
      <c r="L197">
        <v>93</v>
      </c>
      <c r="M197" t="s">
        <v>679</v>
      </c>
      <c r="N197" t="s">
        <v>686</v>
      </c>
      <c r="O197" t="str">
        <f>IF(E197=$S$1,ROW(),"")</f>
        <v/>
      </c>
      <c r="P197" t="str">
        <f>IF(J197=$U$1,ROW(),"")</f>
        <v/>
      </c>
    </row>
    <row r="198" spans="1:16" x14ac:dyDescent="0.25">
      <c r="A198" t="s">
        <v>678</v>
      </c>
      <c r="B198" s="1">
        <v>32994</v>
      </c>
      <c r="C198" t="s">
        <v>144</v>
      </c>
      <c r="D198" t="s">
        <v>580</v>
      </c>
      <c r="E198">
        <v>49</v>
      </c>
      <c r="F198" t="s">
        <v>676</v>
      </c>
      <c r="G198">
        <v>171</v>
      </c>
      <c r="H198" t="s">
        <v>471</v>
      </c>
      <c r="I198" t="str">
        <f>REPLACE(H198,FIND(" -",H198&amp;" -"),99,"")</f>
        <v>COUNTY COMMISSIONER DISTRICT 4</v>
      </c>
      <c r="J198">
        <v>5</v>
      </c>
      <c r="K198">
        <v>2</v>
      </c>
      <c r="L198">
        <v>93</v>
      </c>
      <c r="M198" t="s">
        <v>679</v>
      </c>
      <c r="N198" t="s">
        <v>686</v>
      </c>
      <c r="O198" t="str">
        <f>IF(E198=$S$1,ROW(),"")</f>
        <v/>
      </c>
      <c r="P198" t="str">
        <f>IF(J198=$U$1,ROW(),"")</f>
        <v/>
      </c>
    </row>
    <row r="199" spans="1:16" x14ac:dyDescent="0.25">
      <c r="A199" t="s">
        <v>678</v>
      </c>
      <c r="B199" s="1">
        <v>32994</v>
      </c>
      <c r="C199" t="s">
        <v>164</v>
      </c>
      <c r="D199" t="s">
        <v>581</v>
      </c>
      <c r="E199">
        <v>5</v>
      </c>
      <c r="F199" t="s">
        <v>676</v>
      </c>
      <c r="G199">
        <v>484</v>
      </c>
      <c r="H199" t="s">
        <v>68</v>
      </c>
      <c r="I199" t="str">
        <f>REPLACE(H199,FIND(" -",H199&amp;" -"),99,"")</f>
        <v>COUNTY TRUSTEE</v>
      </c>
      <c r="J199">
        <v>7</v>
      </c>
      <c r="K199">
        <v>1</v>
      </c>
      <c r="L199">
        <v>94</v>
      </c>
      <c r="M199" t="s">
        <v>680</v>
      </c>
      <c r="N199" t="s">
        <v>680</v>
      </c>
      <c r="O199" t="str">
        <f>IF(E199=$S$1,ROW(),"")</f>
        <v/>
      </c>
      <c r="P199" t="str">
        <f>IF(J199=$U$1,ROW(),"")</f>
        <v/>
      </c>
    </row>
    <row r="200" spans="1:16" x14ac:dyDescent="0.25">
      <c r="A200" t="s">
        <v>678</v>
      </c>
      <c r="B200" s="1">
        <v>32994</v>
      </c>
      <c r="C200" t="s">
        <v>40</v>
      </c>
      <c r="D200" t="s">
        <v>523</v>
      </c>
      <c r="E200">
        <v>83</v>
      </c>
      <c r="F200" t="s">
        <v>676</v>
      </c>
      <c r="G200">
        <v>1130</v>
      </c>
      <c r="H200" t="s">
        <v>68</v>
      </c>
      <c r="I200" t="str">
        <f>REPLACE(H200,FIND(" -",H200&amp;" -"),99,"")</f>
        <v>COUNTY TRUSTEE</v>
      </c>
      <c r="J200">
        <v>7</v>
      </c>
      <c r="K200">
        <v>1</v>
      </c>
      <c r="L200">
        <v>94</v>
      </c>
      <c r="M200" t="s">
        <v>679</v>
      </c>
      <c r="N200" t="s">
        <v>679</v>
      </c>
      <c r="O200" t="str">
        <f>IF(E200=$S$1,ROW(),"")</f>
        <v/>
      </c>
      <c r="P200" t="str">
        <f>IF(J200=$U$1,ROW(),"")</f>
        <v/>
      </c>
    </row>
    <row r="201" spans="1:16" x14ac:dyDescent="0.25">
      <c r="A201" t="s">
        <v>678</v>
      </c>
      <c r="B201" s="1">
        <v>32994</v>
      </c>
      <c r="C201" t="s">
        <v>165</v>
      </c>
      <c r="D201" t="s">
        <v>582</v>
      </c>
      <c r="E201">
        <v>320</v>
      </c>
      <c r="F201" t="s">
        <v>676</v>
      </c>
      <c r="G201">
        <v>572</v>
      </c>
      <c r="H201" t="s">
        <v>41</v>
      </c>
      <c r="I201" t="str">
        <f>REPLACE(H201,FIND(" -",H201&amp;" -"),99,"")</f>
        <v>GENERAL SESSIONS JUDGE</v>
      </c>
      <c r="J201">
        <v>8</v>
      </c>
      <c r="K201">
        <v>1</v>
      </c>
      <c r="L201">
        <v>95</v>
      </c>
      <c r="M201" t="s">
        <v>680</v>
      </c>
      <c r="N201" t="s">
        <v>680</v>
      </c>
      <c r="O201" t="str">
        <f>IF(E201=$S$1,ROW(),"")</f>
        <v/>
      </c>
      <c r="P201" t="str">
        <f>IF(J201=$U$1,ROW(),"")</f>
        <v/>
      </c>
    </row>
    <row r="202" spans="1:16" x14ac:dyDescent="0.25">
      <c r="A202" t="s">
        <v>678</v>
      </c>
      <c r="B202" s="1">
        <v>32994</v>
      </c>
      <c r="C202" t="s">
        <v>146</v>
      </c>
      <c r="D202" t="s">
        <v>529</v>
      </c>
      <c r="E202">
        <v>333</v>
      </c>
      <c r="F202" t="s">
        <v>676</v>
      </c>
      <c r="G202">
        <v>942</v>
      </c>
      <c r="H202" t="s">
        <v>41</v>
      </c>
      <c r="I202" t="str">
        <f>REPLACE(H202,FIND(" -",H202&amp;" -"),99,"")</f>
        <v>GENERAL SESSIONS JUDGE</v>
      </c>
      <c r="J202">
        <v>8</v>
      </c>
      <c r="K202">
        <v>1</v>
      </c>
      <c r="L202">
        <v>95</v>
      </c>
      <c r="M202" t="s">
        <v>679</v>
      </c>
      <c r="N202" t="s">
        <v>679</v>
      </c>
      <c r="O202" t="str">
        <f>IF(E202=$S$1,ROW(),"")</f>
        <v/>
      </c>
      <c r="P202" t="str">
        <f>IF(J202=$U$1,ROW(),"")</f>
        <v/>
      </c>
    </row>
    <row r="203" spans="1:16" x14ac:dyDescent="0.25">
      <c r="A203" t="s">
        <v>678</v>
      </c>
      <c r="B203" s="1">
        <v>32994</v>
      </c>
      <c r="C203" t="s">
        <v>124</v>
      </c>
      <c r="D203" t="s">
        <v>560</v>
      </c>
      <c r="E203">
        <v>93</v>
      </c>
      <c r="F203" t="s">
        <v>676</v>
      </c>
      <c r="G203">
        <v>225</v>
      </c>
      <c r="H203" t="s">
        <v>46</v>
      </c>
      <c r="I203" t="str">
        <f>REPLACE(H203,FIND(" -",H203&amp;" -"),99,"")</f>
        <v>SHERIFF</v>
      </c>
      <c r="J203">
        <v>9</v>
      </c>
      <c r="K203">
        <v>1</v>
      </c>
      <c r="L203">
        <v>96</v>
      </c>
      <c r="M203" t="s">
        <v>680</v>
      </c>
      <c r="N203" t="s">
        <v>680</v>
      </c>
      <c r="O203" t="str">
        <f>IF(E203=$S$1,ROW(),"")</f>
        <v/>
      </c>
      <c r="P203" t="str">
        <f>IF(J203=$U$1,ROW(),"")</f>
        <v/>
      </c>
    </row>
    <row r="204" spans="1:16" x14ac:dyDescent="0.25">
      <c r="A204" t="s">
        <v>678</v>
      </c>
      <c r="B204" s="1">
        <v>32994</v>
      </c>
      <c r="C204" t="s">
        <v>166</v>
      </c>
      <c r="D204" t="s">
        <v>583</v>
      </c>
      <c r="E204">
        <v>104</v>
      </c>
      <c r="F204" t="s">
        <v>676</v>
      </c>
      <c r="G204">
        <v>28</v>
      </c>
      <c r="H204" t="s">
        <v>46</v>
      </c>
      <c r="I204" t="str">
        <f>REPLACE(H204,FIND(" -",H204&amp;" -"),99,"")</f>
        <v>SHERIFF</v>
      </c>
      <c r="J204">
        <v>9</v>
      </c>
      <c r="K204">
        <v>1</v>
      </c>
      <c r="L204">
        <v>96</v>
      </c>
      <c r="M204" t="s">
        <v>680</v>
      </c>
      <c r="N204" t="s">
        <v>680</v>
      </c>
      <c r="O204" t="str">
        <f>IF(E204=$S$1,ROW(),"")</f>
        <v/>
      </c>
      <c r="P204" t="str">
        <f>IF(J204=$U$1,ROW(),"")</f>
        <v/>
      </c>
    </row>
    <row r="205" spans="1:16" x14ac:dyDescent="0.25">
      <c r="A205" t="s">
        <v>678</v>
      </c>
      <c r="B205" s="1">
        <v>32994</v>
      </c>
      <c r="C205" t="s">
        <v>48</v>
      </c>
      <c r="D205" t="s">
        <v>530</v>
      </c>
      <c r="E205">
        <v>107</v>
      </c>
      <c r="F205" t="s">
        <v>676</v>
      </c>
      <c r="G205">
        <v>826</v>
      </c>
      <c r="H205" t="s">
        <v>46</v>
      </c>
      <c r="I205" t="str">
        <f>REPLACE(H205,FIND(" -",H205&amp;" -"),99,"")</f>
        <v>SHERIFF</v>
      </c>
      <c r="J205">
        <v>9</v>
      </c>
      <c r="K205">
        <v>1</v>
      </c>
      <c r="L205">
        <v>96</v>
      </c>
      <c r="M205" t="s">
        <v>679</v>
      </c>
      <c r="N205" t="s">
        <v>679</v>
      </c>
      <c r="O205" t="str">
        <f>IF(E205=$S$1,ROW(),"")</f>
        <v/>
      </c>
      <c r="P205" t="str">
        <f>IF(J205=$U$1,ROW(),"")</f>
        <v/>
      </c>
    </row>
    <row r="206" spans="1:16" x14ac:dyDescent="0.25">
      <c r="A206" t="s">
        <v>678</v>
      </c>
      <c r="B206" s="1">
        <v>32994</v>
      </c>
      <c r="C206" t="s">
        <v>167</v>
      </c>
      <c r="D206" t="s">
        <v>584</v>
      </c>
      <c r="E206">
        <v>321</v>
      </c>
      <c r="F206" t="s">
        <v>676</v>
      </c>
      <c r="G206">
        <v>462</v>
      </c>
      <c r="H206" t="s">
        <v>46</v>
      </c>
      <c r="I206" t="str">
        <f>REPLACE(H206,FIND(" -",H206&amp;" -"),99,"")</f>
        <v>SHERIFF</v>
      </c>
      <c r="J206">
        <v>9</v>
      </c>
      <c r="K206">
        <v>1</v>
      </c>
      <c r="L206">
        <v>96</v>
      </c>
      <c r="M206" t="s">
        <v>680</v>
      </c>
      <c r="N206" t="s">
        <v>680</v>
      </c>
      <c r="O206" t="str">
        <f>IF(E206=$S$1,ROW(),"")</f>
        <v/>
      </c>
      <c r="P206" t="str">
        <f>IF(J206=$U$1,ROW(),"")</f>
        <v/>
      </c>
    </row>
    <row r="207" spans="1:16" x14ac:dyDescent="0.25">
      <c r="A207" t="s">
        <v>678</v>
      </c>
      <c r="B207" s="1">
        <v>32994</v>
      </c>
      <c r="C207" t="s">
        <v>168</v>
      </c>
      <c r="D207" t="s">
        <v>556</v>
      </c>
      <c r="E207">
        <v>44</v>
      </c>
      <c r="F207" t="s">
        <v>676</v>
      </c>
      <c r="G207">
        <v>717</v>
      </c>
      <c r="H207" t="s">
        <v>49</v>
      </c>
      <c r="I207" t="str">
        <f>REPLACE(H207,FIND(" -",H207&amp;" -"),99,"")</f>
        <v>CIRCUIT COURT CLERK</v>
      </c>
      <c r="J207">
        <v>10</v>
      </c>
      <c r="K207">
        <v>1</v>
      </c>
      <c r="L207">
        <v>97</v>
      </c>
      <c r="M207" t="s">
        <v>680</v>
      </c>
      <c r="N207" t="s">
        <v>680</v>
      </c>
      <c r="O207" t="str">
        <f>IF(E207=$S$1,ROW(),"")</f>
        <v/>
      </c>
      <c r="P207" t="str">
        <f>IF(J207=$U$1,ROW(),"")</f>
        <v/>
      </c>
    </row>
    <row r="208" spans="1:16" x14ac:dyDescent="0.25">
      <c r="A208" t="s">
        <v>678</v>
      </c>
      <c r="B208" s="1">
        <v>32994</v>
      </c>
      <c r="C208" t="s">
        <v>50</v>
      </c>
      <c r="D208" t="s">
        <v>533</v>
      </c>
      <c r="E208">
        <v>163</v>
      </c>
      <c r="F208" t="s">
        <v>676</v>
      </c>
      <c r="G208">
        <v>823</v>
      </c>
      <c r="H208" t="s">
        <v>49</v>
      </c>
      <c r="I208" t="str">
        <f>REPLACE(H208,FIND(" -",H208&amp;" -"),99,"")</f>
        <v>CIRCUIT COURT CLERK</v>
      </c>
      <c r="J208">
        <v>10</v>
      </c>
      <c r="K208">
        <v>1</v>
      </c>
      <c r="L208">
        <v>97</v>
      </c>
      <c r="M208" t="s">
        <v>679</v>
      </c>
      <c r="N208" t="s">
        <v>679</v>
      </c>
      <c r="O208" t="str">
        <f>IF(E208=$S$1,ROW(),"")</f>
        <v/>
      </c>
      <c r="P208" t="str">
        <f>IF(J208=$U$1,ROW(),"")</f>
        <v/>
      </c>
    </row>
    <row r="209" spans="1:16" x14ac:dyDescent="0.25">
      <c r="A209" t="s">
        <v>678</v>
      </c>
      <c r="B209" s="1">
        <v>32994</v>
      </c>
      <c r="C209" t="s">
        <v>127</v>
      </c>
      <c r="D209" t="s">
        <v>562</v>
      </c>
      <c r="E209">
        <v>14</v>
      </c>
      <c r="F209" t="s">
        <v>676</v>
      </c>
      <c r="G209">
        <v>863</v>
      </c>
      <c r="H209" t="s">
        <v>51</v>
      </c>
      <c r="I209" t="str">
        <f>REPLACE(H209,FIND(" -",H209&amp;" -"),99,"")</f>
        <v>COUNTY CLERK</v>
      </c>
      <c r="J209">
        <v>11</v>
      </c>
      <c r="K209">
        <v>1</v>
      </c>
      <c r="L209">
        <v>98</v>
      </c>
      <c r="M209" t="s">
        <v>679</v>
      </c>
      <c r="N209" t="s">
        <v>679</v>
      </c>
      <c r="O209" t="str">
        <f>IF(E209=$S$1,ROW(),"")</f>
        <v/>
      </c>
      <c r="P209" t="str">
        <f>IF(J209=$U$1,ROW(),"")</f>
        <v/>
      </c>
    </row>
    <row r="210" spans="1:16" x14ac:dyDescent="0.25">
      <c r="A210" t="s">
        <v>678</v>
      </c>
      <c r="B210" s="1">
        <v>32994</v>
      </c>
      <c r="C210" t="s">
        <v>128</v>
      </c>
      <c r="D210" t="s">
        <v>525</v>
      </c>
      <c r="E210">
        <v>317</v>
      </c>
      <c r="F210" t="s">
        <v>676</v>
      </c>
      <c r="G210">
        <v>723</v>
      </c>
      <c r="H210" t="s">
        <v>51</v>
      </c>
      <c r="I210" t="str">
        <f>REPLACE(H210,FIND(" -",H210&amp;" -"),99,"")</f>
        <v>COUNTY CLERK</v>
      </c>
      <c r="J210">
        <v>11</v>
      </c>
      <c r="K210">
        <v>1</v>
      </c>
      <c r="L210">
        <v>98</v>
      </c>
      <c r="M210" t="s">
        <v>680</v>
      </c>
      <c r="N210" t="s">
        <v>680</v>
      </c>
      <c r="O210" t="str">
        <f>IF(E210=$S$1,ROW(),"")</f>
        <v/>
      </c>
      <c r="P210" t="str">
        <f>IF(J210=$U$1,ROW(),"")</f>
        <v/>
      </c>
    </row>
    <row r="211" spans="1:16" x14ac:dyDescent="0.25">
      <c r="A211" t="s">
        <v>678</v>
      </c>
      <c r="B211" s="1">
        <v>32994</v>
      </c>
      <c r="C211" t="s">
        <v>74</v>
      </c>
      <c r="D211" t="s">
        <v>534</v>
      </c>
      <c r="E211">
        <v>152</v>
      </c>
      <c r="F211" t="s">
        <v>676</v>
      </c>
      <c r="G211">
        <v>337</v>
      </c>
      <c r="H211" t="s">
        <v>54</v>
      </c>
      <c r="I211" t="str">
        <f>REPLACE(H211,FIND(" -",H211&amp;" -"),99,"")</f>
        <v>REGISTER OF DEEDS</v>
      </c>
      <c r="J211">
        <v>12</v>
      </c>
      <c r="K211">
        <v>1</v>
      </c>
      <c r="L211">
        <v>99</v>
      </c>
      <c r="M211" t="s">
        <v>680</v>
      </c>
      <c r="N211" t="s">
        <v>680</v>
      </c>
      <c r="O211" t="str">
        <f>IF(E211=$S$1,ROW(),"")</f>
        <v/>
      </c>
      <c r="P211">
        <f>IF(J211=$U$1,ROW(),"")</f>
        <v>211</v>
      </c>
    </row>
    <row r="212" spans="1:16" x14ac:dyDescent="0.25">
      <c r="A212" t="s">
        <v>678</v>
      </c>
      <c r="B212" s="1">
        <v>32994</v>
      </c>
      <c r="C212" t="s">
        <v>169</v>
      </c>
      <c r="D212" t="s">
        <v>585</v>
      </c>
      <c r="E212">
        <v>243</v>
      </c>
      <c r="F212" t="s">
        <v>676</v>
      </c>
      <c r="G212">
        <v>210</v>
      </c>
      <c r="H212" t="s">
        <v>54</v>
      </c>
      <c r="I212" t="str">
        <f>REPLACE(H212,FIND(" -",H212&amp;" -"),99,"")</f>
        <v>REGISTER OF DEEDS</v>
      </c>
      <c r="J212">
        <v>12</v>
      </c>
      <c r="K212">
        <v>1</v>
      </c>
      <c r="L212">
        <v>99</v>
      </c>
      <c r="M212" t="s">
        <v>680</v>
      </c>
      <c r="N212" t="s">
        <v>680</v>
      </c>
      <c r="O212" t="str">
        <f>IF(E212=$S$1,ROW(),"")</f>
        <v/>
      </c>
      <c r="P212">
        <f>IF(J212=$U$1,ROW(),"")</f>
        <v>212</v>
      </c>
    </row>
    <row r="213" spans="1:16" x14ac:dyDescent="0.25">
      <c r="A213" t="s">
        <v>678</v>
      </c>
      <c r="B213" s="1">
        <v>32994</v>
      </c>
      <c r="C213" t="s">
        <v>113</v>
      </c>
      <c r="D213" t="s">
        <v>535</v>
      </c>
      <c r="E213">
        <v>288</v>
      </c>
      <c r="F213" t="s">
        <v>676</v>
      </c>
      <c r="G213">
        <v>1020</v>
      </c>
      <c r="H213" t="s">
        <v>54</v>
      </c>
      <c r="I213" t="str">
        <f>REPLACE(H213,FIND(" -",H213&amp;" -"),99,"")</f>
        <v>REGISTER OF DEEDS</v>
      </c>
      <c r="J213">
        <v>12</v>
      </c>
      <c r="K213">
        <v>1</v>
      </c>
      <c r="L213">
        <v>99</v>
      </c>
      <c r="M213" t="s">
        <v>679</v>
      </c>
      <c r="N213" t="s">
        <v>679</v>
      </c>
      <c r="O213" t="str">
        <f>IF(E213=$S$1,ROW(),"")</f>
        <v/>
      </c>
      <c r="P213">
        <f>IF(J213=$U$1,ROW(),"")</f>
        <v>213</v>
      </c>
    </row>
    <row r="214" spans="1:16" x14ac:dyDescent="0.25">
      <c r="A214" t="s">
        <v>678</v>
      </c>
      <c r="B214" s="1">
        <v>32994</v>
      </c>
      <c r="C214" t="s">
        <v>78</v>
      </c>
      <c r="D214" t="s">
        <v>539</v>
      </c>
      <c r="E214">
        <v>9</v>
      </c>
      <c r="F214" t="s">
        <v>676</v>
      </c>
      <c r="G214">
        <v>245</v>
      </c>
      <c r="H214" t="s">
        <v>57</v>
      </c>
      <c r="I214" t="str">
        <f>REPLACE(H214,FIND(" -",H214&amp;" -"),99,"")</f>
        <v>ROAD SUPERVISOR</v>
      </c>
      <c r="J214">
        <v>13</v>
      </c>
      <c r="K214">
        <v>1</v>
      </c>
      <c r="L214">
        <v>100</v>
      </c>
      <c r="M214" t="s">
        <v>680</v>
      </c>
      <c r="N214" t="s">
        <v>680</v>
      </c>
      <c r="O214" t="str">
        <f>IF(E214=$S$1,ROW(),"")</f>
        <v/>
      </c>
      <c r="P214" t="str">
        <f>IF(J214=$U$1,ROW(),"")</f>
        <v/>
      </c>
    </row>
    <row r="215" spans="1:16" x14ac:dyDescent="0.25">
      <c r="A215" t="s">
        <v>678</v>
      </c>
      <c r="B215" s="1">
        <v>32994</v>
      </c>
      <c r="C215" t="s">
        <v>153</v>
      </c>
      <c r="D215" t="s">
        <v>519</v>
      </c>
      <c r="E215">
        <v>87</v>
      </c>
      <c r="F215" t="s">
        <v>676</v>
      </c>
      <c r="G215">
        <v>400</v>
      </c>
      <c r="H215" t="s">
        <v>57</v>
      </c>
      <c r="I215" t="str">
        <f>REPLACE(H215,FIND(" -",H215&amp;" -"),99,"")</f>
        <v>ROAD SUPERVISOR</v>
      </c>
      <c r="J215">
        <v>13</v>
      </c>
      <c r="K215">
        <v>1</v>
      </c>
      <c r="L215">
        <v>100</v>
      </c>
      <c r="M215" t="s">
        <v>679</v>
      </c>
      <c r="N215" t="s">
        <v>679</v>
      </c>
      <c r="O215" t="str">
        <f>IF(E215=$S$1,ROW(),"")</f>
        <v/>
      </c>
      <c r="P215" t="str">
        <f>IF(J215=$U$1,ROW(),"")</f>
        <v/>
      </c>
    </row>
    <row r="216" spans="1:16" x14ac:dyDescent="0.25">
      <c r="A216" t="s">
        <v>678</v>
      </c>
      <c r="B216" s="1">
        <v>32994</v>
      </c>
      <c r="C216" t="s">
        <v>170</v>
      </c>
      <c r="D216" t="s">
        <v>586</v>
      </c>
      <c r="E216">
        <v>159</v>
      </c>
      <c r="F216" t="s">
        <v>676</v>
      </c>
      <c r="G216">
        <v>49</v>
      </c>
      <c r="H216" t="s">
        <v>57</v>
      </c>
      <c r="I216" t="str">
        <f>REPLACE(H216,FIND(" -",H216&amp;" -"),99,"")</f>
        <v>ROAD SUPERVISOR</v>
      </c>
      <c r="J216">
        <v>13</v>
      </c>
      <c r="K216">
        <v>1</v>
      </c>
      <c r="L216">
        <v>100</v>
      </c>
      <c r="M216" t="s">
        <v>680</v>
      </c>
      <c r="N216" t="s">
        <v>680</v>
      </c>
      <c r="O216" t="str">
        <f>IF(E216=$S$1,ROW(),"")</f>
        <v/>
      </c>
      <c r="P216" t="str">
        <f>IF(J216=$U$1,ROW(),"")</f>
        <v/>
      </c>
    </row>
    <row r="217" spans="1:16" x14ac:dyDescent="0.25">
      <c r="A217" t="s">
        <v>678</v>
      </c>
      <c r="B217" s="1">
        <v>32994</v>
      </c>
      <c r="C217" t="s">
        <v>87</v>
      </c>
      <c r="D217" t="s">
        <v>536</v>
      </c>
      <c r="E217">
        <v>294</v>
      </c>
      <c r="F217" t="s">
        <v>676</v>
      </c>
      <c r="G217">
        <v>418</v>
      </c>
      <c r="H217" t="s">
        <v>475</v>
      </c>
      <c r="I217" t="str">
        <f>REPLACE(H217,FIND(" -",H217&amp;" -"),99,"")</f>
        <v>SCHOOL BOARD MEMBER DISTRICT 1</v>
      </c>
      <c r="J217">
        <v>15</v>
      </c>
      <c r="K217">
        <v>1</v>
      </c>
      <c r="L217">
        <v>101</v>
      </c>
      <c r="M217" t="s">
        <v>679</v>
      </c>
      <c r="N217" t="s">
        <v>679</v>
      </c>
      <c r="O217" t="str">
        <f>IF(E217=$S$1,ROW(),"")</f>
        <v/>
      </c>
      <c r="P217" t="str">
        <f>IF(J217=$U$1,ROW(),"")</f>
        <v/>
      </c>
    </row>
    <row r="218" spans="1:16" x14ac:dyDescent="0.25">
      <c r="A218" t="s">
        <v>678</v>
      </c>
      <c r="B218" s="1">
        <v>32994</v>
      </c>
      <c r="C218" t="s">
        <v>32</v>
      </c>
      <c r="D218" t="s">
        <v>524</v>
      </c>
      <c r="E218">
        <v>255</v>
      </c>
      <c r="F218" t="s">
        <v>676</v>
      </c>
      <c r="G218">
        <v>212</v>
      </c>
      <c r="H218" t="s">
        <v>476</v>
      </c>
      <c r="I218" t="str">
        <f>REPLACE(H218,FIND(" -",H218&amp;" -"),99,"")</f>
        <v>SCHOOL BOARD MEMBER DISTRICT 2</v>
      </c>
      <c r="J218">
        <v>16</v>
      </c>
      <c r="K218">
        <v>1</v>
      </c>
      <c r="L218">
        <v>102</v>
      </c>
      <c r="M218" t="s">
        <v>679</v>
      </c>
      <c r="N218" t="s">
        <v>679</v>
      </c>
      <c r="O218" t="str">
        <f>IF(E218=$S$1,ROW(),"")</f>
        <v/>
      </c>
      <c r="P218" t="str">
        <f>IF(J218=$U$1,ROW(),"")</f>
        <v/>
      </c>
    </row>
    <row r="219" spans="1:16" x14ac:dyDescent="0.25">
      <c r="A219" t="s">
        <v>495</v>
      </c>
      <c r="B219" s="1">
        <v>33087</v>
      </c>
      <c r="C219" t="s">
        <v>25</v>
      </c>
      <c r="D219" t="s">
        <v>521</v>
      </c>
      <c r="E219">
        <v>11</v>
      </c>
      <c r="F219" t="s">
        <v>676</v>
      </c>
      <c r="G219">
        <v>746</v>
      </c>
      <c r="H219" t="s">
        <v>23</v>
      </c>
      <c r="I219" t="str">
        <f>REPLACE(H219,FIND(" -",H219&amp;" -"),99,"")</f>
        <v>COUNTY EXECUTIVE</v>
      </c>
      <c r="J219">
        <v>1</v>
      </c>
      <c r="K219">
        <v>1</v>
      </c>
      <c r="L219">
        <v>103</v>
      </c>
      <c r="M219" t="s">
        <v>680</v>
      </c>
      <c r="N219" t="s">
        <v>680</v>
      </c>
      <c r="O219" t="str">
        <f>IF(E219=$S$1,ROW(),"")</f>
        <v/>
      </c>
      <c r="P219" t="str">
        <f>IF(J219=$U$1,ROW(),"")</f>
        <v/>
      </c>
    </row>
    <row r="220" spans="1:16" x14ac:dyDescent="0.25">
      <c r="A220" t="s">
        <v>495</v>
      </c>
      <c r="B220" s="1">
        <v>33087</v>
      </c>
      <c r="C220" t="s">
        <v>96</v>
      </c>
      <c r="D220" t="s">
        <v>564</v>
      </c>
      <c r="E220">
        <v>314</v>
      </c>
      <c r="F220" t="s">
        <v>677</v>
      </c>
      <c r="G220">
        <v>1715</v>
      </c>
      <c r="H220" t="s">
        <v>23</v>
      </c>
      <c r="I220" t="str">
        <f>REPLACE(H220,FIND(" -",H220&amp;" -"),99,"")</f>
        <v>COUNTY EXECUTIVE</v>
      </c>
      <c r="J220">
        <v>1</v>
      </c>
      <c r="K220">
        <v>1</v>
      </c>
      <c r="L220">
        <v>103</v>
      </c>
      <c r="M220" t="s">
        <v>679</v>
      </c>
      <c r="N220" t="s">
        <v>679</v>
      </c>
      <c r="O220" t="str">
        <f>IF(E220=$S$1,ROW(),"")</f>
        <v/>
      </c>
      <c r="P220" t="str">
        <f>IF(J220=$U$1,ROW(),"")</f>
        <v/>
      </c>
    </row>
    <row r="221" spans="1:16" x14ac:dyDescent="0.25">
      <c r="A221" t="s">
        <v>495</v>
      </c>
      <c r="B221" s="1">
        <v>33087</v>
      </c>
      <c r="C221" t="s">
        <v>97</v>
      </c>
      <c r="D221" t="s">
        <v>540</v>
      </c>
      <c r="E221">
        <v>26</v>
      </c>
      <c r="F221" t="s">
        <v>677</v>
      </c>
      <c r="G221">
        <v>353</v>
      </c>
      <c r="H221" t="s">
        <v>469</v>
      </c>
      <c r="I221" t="str">
        <f>REPLACE(H221,FIND(" -",H221&amp;" -"),99,"")</f>
        <v>COUNTY COMMISSIONER DISTRICT 1</v>
      </c>
      <c r="J221">
        <v>2</v>
      </c>
      <c r="K221">
        <v>3</v>
      </c>
      <c r="L221">
        <v>104</v>
      </c>
      <c r="M221" t="s">
        <v>679</v>
      </c>
      <c r="N221" t="s">
        <v>685</v>
      </c>
      <c r="O221" t="str">
        <f>IF(E221=$S$1,ROW(),"")</f>
        <v/>
      </c>
      <c r="P221" t="str">
        <f>IF(J221=$U$1,ROW(),"")</f>
        <v/>
      </c>
    </row>
    <row r="222" spans="1:16" x14ac:dyDescent="0.25">
      <c r="A222" t="s">
        <v>495</v>
      </c>
      <c r="B222" s="1">
        <v>33087</v>
      </c>
      <c r="C222" t="s">
        <v>137</v>
      </c>
      <c r="D222" t="s">
        <v>558</v>
      </c>
      <c r="E222">
        <v>46</v>
      </c>
      <c r="F222" t="s">
        <v>676</v>
      </c>
      <c r="G222">
        <v>148</v>
      </c>
      <c r="H222" t="s">
        <v>469</v>
      </c>
      <c r="I222" t="str">
        <f>REPLACE(H222,FIND(" -",H222&amp;" -"),99,"")</f>
        <v>COUNTY COMMISSIONER DISTRICT 1</v>
      </c>
      <c r="J222">
        <v>2</v>
      </c>
      <c r="K222">
        <v>3</v>
      </c>
      <c r="L222">
        <v>104</v>
      </c>
      <c r="M222" t="s">
        <v>680</v>
      </c>
      <c r="N222" t="s">
        <v>688</v>
      </c>
      <c r="O222" t="str">
        <f>IF(E222=$S$1,ROW(),"")</f>
        <v/>
      </c>
      <c r="P222" t="str">
        <f>IF(J222=$U$1,ROW(),"")</f>
        <v/>
      </c>
    </row>
    <row r="223" spans="1:16" x14ac:dyDescent="0.25">
      <c r="A223" t="s">
        <v>495</v>
      </c>
      <c r="B223" s="1">
        <v>33087</v>
      </c>
      <c r="C223" t="s">
        <v>138</v>
      </c>
      <c r="D223" t="s">
        <v>512</v>
      </c>
      <c r="E223">
        <v>132</v>
      </c>
      <c r="F223" t="s">
        <v>676</v>
      </c>
      <c r="G223">
        <v>220</v>
      </c>
      <c r="H223" t="s">
        <v>469</v>
      </c>
      <c r="I223" t="str">
        <f>REPLACE(H223,FIND(" -",H223&amp;" -"),99,"")</f>
        <v>COUNTY COMMISSIONER DISTRICT 1</v>
      </c>
      <c r="J223">
        <v>2</v>
      </c>
      <c r="K223">
        <v>3</v>
      </c>
      <c r="L223">
        <v>104</v>
      </c>
      <c r="M223" t="s">
        <v>680</v>
      </c>
      <c r="N223" t="s">
        <v>688</v>
      </c>
      <c r="O223" t="str">
        <f>IF(E223=$S$1,ROW(),"")</f>
        <v/>
      </c>
      <c r="P223" t="str">
        <f>IF(J223=$U$1,ROW(),"")</f>
        <v/>
      </c>
    </row>
    <row r="224" spans="1:16" x14ac:dyDescent="0.25">
      <c r="A224" t="s">
        <v>495</v>
      </c>
      <c r="B224" s="1">
        <v>33087</v>
      </c>
      <c r="C224" t="s">
        <v>99</v>
      </c>
      <c r="D224" t="s">
        <v>566</v>
      </c>
      <c r="E224">
        <v>161</v>
      </c>
      <c r="F224" t="s">
        <v>677</v>
      </c>
      <c r="G224">
        <v>339</v>
      </c>
      <c r="H224" t="s">
        <v>469</v>
      </c>
      <c r="I224" t="str">
        <f>REPLACE(H224,FIND(" -",H224&amp;" -"),99,"")</f>
        <v>COUNTY COMMISSIONER DISTRICT 1</v>
      </c>
      <c r="J224">
        <v>2</v>
      </c>
      <c r="K224">
        <v>3</v>
      </c>
      <c r="L224">
        <v>104</v>
      </c>
      <c r="M224" t="s">
        <v>679</v>
      </c>
      <c r="N224" t="s">
        <v>685</v>
      </c>
      <c r="O224" t="str">
        <f>IF(E224=$S$1,ROW(),"")</f>
        <v/>
      </c>
      <c r="P224" t="str">
        <f>IF(J224=$U$1,ROW(),"")</f>
        <v/>
      </c>
    </row>
    <row r="225" spans="1:16" x14ac:dyDescent="0.25">
      <c r="A225" t="s">
        <v>495</v>
      </c>
      <c r="B225" s="1">
        <v>33087</v>
      </c>
      <c r="C225" t="s">
        <v>136</v>
      </c>
      <c r="D225" t="s">
        <v>587</v>
      </c>
      <c r="E225">
        <v>222</v>
      </c>
      <c r="F225" t="s">
        <v>677</v>
      </c>
      <c r="G225">
        <v>352</v>
      </c>
      <c r="H225" t="s">
        <v>469</v>
      </c>
      <c r="I225" t="str">
        <f>REPLACE(H225,FIND(" -",H225&amp;" -"),99,"")</f>
        <v>COUNTY COMMISSIONER DISTRICT 1</v>
      </c>
      <c r="J225">
        <v>2</v>
      </c>
      <c r="K225">
        <v>3</v>
      </c>
      <c r="L225">
        <v>104</v>
      </c>
      <c r="M225" t="s">
        <v>679</v>
      </c>
      <c r="N225" t="s">
        <v>685</v>
      </c>
      <c r="O225" t="str">
        <f>IF(E225=$S$1,ROW(),"")</f>
        <v/>
      </c>
      <c r="P225" t="str">
        <f>IF(J225=$U$1,ROW(),"")</f>
        <v/>
      </c>
    </row>
    <row r="226" spans="1:16" x14ac:dyDescent="0.25">
      <c r="A226" t="s">
        <v>495</v>
      </c>
      <c r="B226" s="1">
        <v>33087</v>
      </c>
      <c r="C226" t="s">
        <v>139</v>
      </c>
      <c r="D226" t="s">
        <v>520</v>
      </c>
      <c r="E226">
        <v>283</v>
      </c>
      <c r="F226" t="s">
        <v>676</v>
      </c>
      <c r="G226">
        <v>153</v>
      </c>
      <c r="H226" t="s">
        <v>469</v>
      </c>
      <c r="I226" t="str">
        <f>REPLACE(H226,FIND(" -",H226&amp;" -"),99,"")</f>
        <v>COUNTY COMMISSIONER DISTRICT 1</v>
      </c>
      <c r="J226">
        <v>2</v>
      </c>
      <c r="K226">
        <v>3</v>
      </c>
      <c r="L226">
        <v>104</v>
      </c>
      <c r="M226" t="s">
        <v>680</v>
      </c>
      <c r="N226" t="s">
        <v>688</v>
      </c>
      <c r="O226" t="str">
        <f>IF(E226=$S$1,ROW(),"")</f>
        <v/>
      </c>
      <c r="P226" t="str">
        <f>IF(J226=$U$1,ROW(),"")</f>
        <v/>
      </c>
    </row>
    <row r="227" spans="1:16" x14ac:dyDescent="0.25">
      <c r="A227" t="s">
        <v>495</v>
      </c>
      <c r="B227" s="1">
        <v>33087</v>
      </c>
      <c r="C227" t="s">
        <v>140</v>
      </c>
      <c r="D227" t="s">
        <v>545</v>
      </c>
      <c r="E227">
        <v>191</v>
      </c>
      <c r="F227" t="s">
        <v>677</v>
      </c>
      <c r="G227">
        <v>319</v>
      </c>
      <c r="H227" t="s">
        <v>473</v>
      </c>
      <c r="I227" t="str">
        <f>REPLACE(H227,FIND(" -",H227&amp;" -"),99,"")</f>
        <v>COUNTY COMMISSIONER DISTRICT 2</v>
      </c>
      <c r="J227">
        <v>3</v>
      </c>
      <c r="K227">
        <v>2</v>
      </c>
      <c r="L227">
        <v>105</v>
      </c>
      <c r="M227" t="s">
        <v>679</v>
      </c>
      <c r="N227" t="s">
        <v>686</v>
      </c>
      <c r="O227" t="str">
        <f>IF(E227=$S$1,ROW(),"")</f>
        <v/>
      </c>
      <c r="P227" t="str">
        <f>IF(J227=$U$1,ROW(),"")</f>
        <v/>
      </c>
    </row>
    <row r="228" spans="1:16" x14ac:dyDescent="0.25">
      <c r="A228" t="s">
        <v>495</v>
      </c>
      <c r="B228" s="1">
        <v>33087</v>
      </c>
      <c r="C228" t="s">
        <v>82</v>
      </c>
      <c r="D228" t="s">
        <v>553</v>
      </c>
      <c r="E228">
        <v>276</v>
      </c>
      <c r="F228" t="s">
        <v>676</v>
      </c>
      <c r="G228">
        <v>198</v>
      </c>
      <c r="H228" t="s">
        <v>473</v>
      </c>
      <c r="I228" t="str">
        <f>REPLACE(H228,FIND(" -",H228&amp;" -"),99,"")</f>
        <v>COUNTY COMMISSIONER DISTRICT 2</v>
      </c>
      <c r="J228">
        <v>3</v>
      </c>
      <c r="K228">
        <v>2</v>
      </c>
      <c r="L228">
        <v>105</v>
      </c>
      <c r="M228" t="s">
        <v>679</v>
      </c>
      <c r="N228" t="s">
        <v>686</v>
      </c>
      <c r="O228" t="str">
        <f>IF(E228=$S$1,ROW(),"")</f>
        <v/>
      </c>
      <c r="P228" t="str">
        <f>IF(J228=$U$1,ROW(),"")</f>
        <v/>
      </c>
    </row>
    <row r="229" spans="1:16" x14ac:dyDescent="0.25">
      <c r="A229" t="s">
        <v>495</v>
      </c>
      <c r="B229" s="1">
        <v>33087</v>
      </c>
      <c r="C229" t="s">
        <v>141</v>
      </c>
      <c r="D229" t="s">
        <v>561</v>
      </c>
      <c r="E229">
        <v>54</v>
      </c>
      <c r="F229" t="s">
        <v>676</v>
      </c>
      <c r="G229">
        <v>169</v>
      </c>
      <c r="H229" t="s">
        <v>470</v>
      </c>
      <c r="I229" t="str">
        <f>REPLACE(H229,FIND(" -",H229&amp;" -"),99,"")</f>
        <v>COUNTY COMMISSIONER DISTRICT 3</v>
      </c>
      <c r="J229">
        <v>4</v>
      </c>
      <c r="K229">
        <v>2</v>
      </c>
      <c r="L229">
        <v>106</v>
      </c>
      <c r="M229" t="s">
        <v>679</v>
      </c>
      <c r="N229" t="s">
        <v>686</v>
      </c>
      <c r="O229" t="str">
        <f>IF(E229=$S$1,ROW(),"")</f>
        <v/>
      </c>
      <c r="P229" t="str">
        <f>IF(J229=$U$1,ROW(),"")</f>
        <v/>
      </c>
    </row>
    <row r="230" spans="1:16" x14ac:dyDescent="0.25">
      <c r="A230" t="s">
        <v>495</v>
      </c>
      <c r="B230" s="1">
        <v>33087</v>
      </c>
      <c r="C230" t="s">
        <v>142</v>
      </c>
      <c r="D230" t="s">
        <v>579</v>
      </c>
      <c r="E230">
        <v>99</v>
      </c>
      <c r="F230" t="s">
        <v>676</v>
      </c>
      <c r="G230">
        <v>147</v>
      </c>
      <c r="H230" t="s">
        <v>470</v>
      </c>
      <c r="I230" t="str">
        <f>REPLACE(H230,FIND(" -",H230&amp;" -"),99,"")</f>
        <v>COUNTY COMMISSIONER DISTRICT 3</v>
      </c>
      <c r="J230">
        <v>4</v>
      </c>
      <c r="K230">
        <v>2</v>
      </c>
      <c r="L230">
        <v>106</v>
      </c>
      <c r="M230" t="s">
        <v>679</v>
      </c>
      <c r="N230" t="s">
        <v>686</v>
      </c>
      <c r="O230" t="str">
        <f>IF(E230=$S$1,ROW(),"")</f>
        <v/>
      </c>
      <c r="P230" t="str">
        <f>IF(J230=$U$1,ROW(),"")</f>
        <v/>
      </c>
    </row>
    <row r="231" spans="1:16" x14ac:dyDescent="0.25">
      <c r="A231" t="s">
        <v>495</v>
      </c>
      <c r="B231" s="1">
        <v>33087</v>
      </c>
      <c r="C231" t="s">
        <v>37</v>
      </c>
      <c r="D231" t="s">
        <v>338</v>
      </c>
      <c r="E231">
        <v>13</v>
      </c>
      <c r="F231" t="s">
        <v>676</v>
      </c>
      <c r="G231">
        <v>234</v>
      </c>
      <c r="H231" t="s">
        <v>471</v>
      </c>
      <c r="I231" t="str">
        <f>REPLACE(H231,FIND(" -",H231&amp;" -"),99,"")</f>
        <v>COUNTY COMMISSIONER DISTRICT 4</v>
      </c>
      <c r="J231">
        <v>5</v>
      </c>
      <c r="K231">
        <v>2</v>
      </c>
      <c r="L231">
        <v>107</v>
      </c>
      <c r="M231" t="s">
        <v>679</v>
      </c>
      <c r="N231" t="s">
        <v>686</v>
      </c>
      <c r="O231" t="str">
        <f>IF(E231=$S$1,ROW(),"")</f>
        <v/>
      </c>
      <c r="P231" t="str">
        <f>IF(J231=$U$1,ROW(),"")</f>
        <v/>
      </c>
    </row>
    <row r="232" spans="1:16" x14ac:dyDescent="0.25">
      <c r="A232" t="s">
        <v>495</v>
      </c>
      <c r="B232" s="1">
        <v>33087</v>
      </c>
      <c r="C232" t="s">
        <v>144</v>
      </c>
      <c r="D232" t="s">
        <v>580</v>
      </c>
      <c r="E232">
        <v>49</v>
      </c>
      <c r="F232" t="s">
        <v>676</v>
      </c>
      <c r="G232">
        <v>210</v>
      </c>
      <c r="H232" t="s">
        <v>471</v>
      </c>
      <c r="I232" t="str">
        <f>REPLACE(H232,FIND(" -",H232&amp;" -"),99,"")</f>
        <v>COUNTY COMMISSIONER DISTRICT 4</v>
      </c>
      <c r="J232">
        <v>5</v>
      </c>
      <c r="K232">
        <v>2</v>
      </c>
      <c r="L232">
        <v>107</v>
      </c>
      <c r="M232" t="s">
        <v>680</v>
      </c>
      <c r="N232" t="s">
        <v>687</v>
      </c>
      <c r="O232" t="str">
        <f>IF(E232=$S$1,ROW(),"")</f>
        <v/>
      </c>
      <c r="P232" t="str">
        <f>IF(J232=$U$1,ROW(),"")</f>
        <v/>
      </c>
    </row>
    <row r="233" spans="1:16" x14ac:dyDescent="0.25">
      <c r="A233" t="s">
        <v>495</v>
      </c>
      <c r="B233" s="1">
        <v>33087</v>
      </c>
      <c r="C233" t="s">
        <v>143</v>
      </c>
      <c r="D233" t="s">
        <v>520</v>
      </c>
      <c r="E233">
        <v>279</v>
      </c>
      <c r="F233" t="s">
        <v>677</v>
      </c>
      <c r="G233">
        <v>234</v>
      </c>
      <c r="H233" t="s">
        <v>471</v>
      </c>
      <c r="I233" t="str">
        <f>REPLACE(H233,FIND(" -",H233&amp;" -"),99,"")</f>
        <v>COUNTY COMMISSIONER DISTRICT 4</v>
      </c>
      <c r="J233">
        <v>5</v>
      </c>
      <c r="K233">
        <v>2</v>
      </c>
      <c r="L233">
        <v>107</v>
      </c>
      <c r="M233" t="s">
        <v>679</v>
      </c>
      <c r="N233" t="s">
        <v>686</v>
      </c>
      <c r="O233" t="str">
        <f>IF(E233=$S$1,ROW(),"")</f>
        <v/>
      </c>
      <c r="P233" t="str">
        <f>IF(J233=$U$1,ROW(),"")</f>
        <v/>
      </c>
    </row>
    <row r="234" spans="1:16" x14ac:dyDescent="0.25">
      <c r="A234" t="s">
        <v>495</v>
      </c>
      <c r="B234" s="1">
        <v>33087</v>
      </c>
      <c r="C234" t="s">
        <v>145</v>
      </c>
      <c r="D234" t="s">
        <v>574</v>
      </c>
      <c r="E234">
        <v>69</v>
      </c>
      <c r="F234" t="s">
        <v>677</v>
      </c>
      <c r="G234">
        <v>658</v>
      </c>
      <c r="H234" t="s">
        <v>68</v>
      </c>
      <c r="I234" t="str">
        <f>REPLACE(H234,FIND(" -",H234&amp;" -"),99,"")</f>
        <v>COUNTY TRUSTEE</v>
      </c>
      <c r="J234">
        <v>7</v>
      </c>
      <c r="K234">
        <v>1</v>
      </c>
      <c r="L234">
        <v>108</v>
      </c>
      <c r="M234" t="s">
        <v>680</v>
      </c>
      <c r="N234" t="s">
        <v>680</v>
      </c>
      <c r="O234" t="str">
        <f>IF(E234=$S$1,ROW(),"")</f>
        <v/>
      </c>
      <c r="P234" t="str">
        <f>IF(J234=$U$1,ROW(),"")</f>
        <v/>
      </c>
    </row>
    <row r="235" spans="1:16" x14ac:dyDescent="0.25">
      <c r="A235" t="s">
        <v>495</v>
      </c>
      <c r="B235" s="1">
        <v>33087</v>
      </c>
      <c r="C235" t="s">
        <v>40</v>
      </c>
      <c r="D235" t="s">
        <v>523</v>
      </c>
      <c r="E235">
        <v>83</v>
      </c>
      <c r="F235" t="s">
        <v>676</v>
      </c>
      <c r="G235">
        <v>1789</v>
      </c>
      <c r="H235" t="s">
        <v>68</v>
      </c>
      <c r="I235" t="str">
        <f>REPLACE(H235,FIND(" -",H235&amp;" -"),99,"")</f>
        <v>COUNTY TRUSTEE</v>
      </c>
      <c r="J235">
        <v>7</v>
      </c>
      <c r="K235">
        <v>1</v>
      </c>
      <c r="L235">
        <v>108</v>
      </c>
      <c r="M235" t="s">
        <v>679</v>
      </c>
      <c r="N235" t="s">
        <v>679</v>
      </c>
      <c r="O235" t="str">
        <f>IF(E235=$S$1,ROW(),"")</f>
        <v/>
      </c>
      <c r="P235" t="str">
        <f>IF(J235=$U$1,ROW(),"")</f>
        <v/>
      </c>
    </row>
    <row r="236" spans="1:16" x14ac:dyDescent="0.25">
      <c r="A236" t="s">
        <v>495</v>
      </c>
      <c r="B236" s="1">
        <v>33087</v>
      </c>
      <c r="C236" t="s">
        <v>146</v>
      </c>
      <c r="D236" t="s">
        <v>529</v>
      </c>
      <c r="E236">
        <v>333</v>
      </c>
      <c r="F236" t="s">
        <v>676</v>
      </c>
      <c r="G236">
        <v>1297</v>
      </c>
      <c r="H236" t="s">
        <v>41</v>
      </c>
      <c r="I236" t="str">
        <f>REPLACE(H236,FIND(" -",H236&amp;" -"),99,"")</f>
        <v>GENERAL SESSIONS JUDGE</v>
      </c>
      <c r="J236">
        <v>8</v>
      </c>
      <c r="K236">
        <v>1</v>
      </c>
      <c r="L236">
        <v>109</v>
      </c>
      <c r="M236" t="s">
        <v>679</v>
      </c>
      <c r="N236" t="s">
        <v>679</v>
      </c>
      <c r="O236" t="str">
        <f>IF(E236=$S$1,ROW(),"")</f>
        <v/>
      </c>
      <c r="P236" t="str">
        <f>IF(J236=$U$1,ROW(),"")</f>
        <v/>
      </c>
    </row>
    <row r="237" spans="1:16" x14ac:dyDescent="0.25">
      <c r="A237" t="s">
        <v>495</v>
      </c>
      <c r="B237" s="1">
        <v>33087</v>
      </c>
      <c r="C237" t="s">
        <v>148</v>
      </c>
      <c r="D237" t="s">
        <v>547</v>
      </c>
      <c r="E237">
        <v>33</v>
      </c>
      <c r="F237" t="s">
        <v>684</v>
      </c>
      <c r="G237">
        <v>13</v>
      </c>
      <c r="H237" t="s">
        <v>46</v>
      </c>
      <c r="I237" t="str">
        <f>REPLACE(H237,FIND(" -",H237&amp;" -"),99,"")</f>
        <v>SHERIFF</v>
      </c>
      <c r="J237">
        <v>9</v>
      </c>
      <c r="K237">
        <v>1</v>
      </c>
      <c r="L237">
        <v>110</v>
      </c>
      <c r="M237" t="s">
        <v>680</v>
      </c>
      <c r="N237" t="s">
        <v>680</v>
      </c>
      <c r="O237" t="str">
        <f>IF(E237=$S$1,ROW(),"")</f>
        <v/>
      </c>
      <c r="P237" t="str">
        <f>IF(J237=$U$1,ROW(),"")</f>
        <v/>
      </c>
    </row>
    <row r="238" spans="1:16" x14ac:dyDescent="0.25">
      <c r="A238" t="s">
        <v>495</v>
      </c>
      <c r="B238" s="1">
        <v>33087</v>
      </c>
      <c r="C238" t="s">
        <v>48</v>
      </c>
      <c r="D238" t="s">
        <v>530</v>
      </c>
      <c r="E238">
        <v>107</v>
      </c>
      <c r="F238" t="s">
        <v>676</v>
      </c>
      <c r="G238">
        <v>939</v>
      </c>
      <c r="H238" t="s">
        <v>46</v>
      </c>
      <c r="I238" t="str">
        <f>REPLACE(H238,FIND(" -",H238&amp;" -"),99,"")</f>
        <v>SHERIFF</v>
      </c>
      <c r="J238">
        <v>9</v>
      </c>
      <c r="K238">
        <v>1</v>
      </c>
      <c r="L238">
        <v>110</v>
      </c>
      <c r="M238" t="s">
        <v>679</v>
      </c>
      <c r="N238" t="s">
        <v>679</v>
      </c>
      <c r="O238" t="str">
        <f>IF(E238=$S$1,ROW(),"")</f>
        <v/>
      </c>
      <c r="P238" t="str">
        <f>IF(J238=$U$1,ROW(),"")</f>
        <v/>
      </c>
    </row>
    <row r="239" spans="1:16" x14ac:dyDescent="0.25">
      <c r="A239" t="s">
        <v>495</v>
      </c>
      <c r="B239" s="1">
        <v>33087</v>
      </c>
      <c r="C239" t="s">
        <v>147</v>
      </c>
      <c r="D239" t="s">
        <v>588</v>
      </c>
      <c r="E239">
        <v>157</v>
      </c>
      <c r="F239" t="s">
        <v>677</v>
      </c>
      <c r="G239">
        <v>793</v>
      </c>
      <c r="H239" t="s">
        <v>46</v>
      </c>
      <c r="I239" t="str">
        <f>REPLACE(H239,FIND(" -",H239&amp;" -"),99,"")</f>
        <v>SHERIFF</v>
      </c>
      <c r="J239">
        <v>9</v>
      </c>
      <c r="K239">
        <v>1</v>
      </c>
      <c r="L239">
        <v>110</v>
      </c>
      <c r="M239" t="s">
        <v>680</v>
      </c>
      <c r="N239" t="s">
        <v>680</v>
      </c>
      <c r="O239" t="str">
        <f>IF(E239=$S$1,ROW(),"")</f>
        <v/>
      </c>
      <c r="P239" t="str">
        <f>IF(J239=$U$1,ROW(),"")</f>
        <v/>
      </c>
    </row>
    <row r="240" spans="1:16" x14ac:dyDescent="0.25">
      <c r="A240" t="s">
        <v>495</v>
      </c>
      <c r="B240" s="1">
        <v>33087</v>
      </c>
      <c r="C240" t="s">
        <v>149</v>
      </c>
      <c r="D240" t="s">
        <v>527</v>
      </c>
      <c r="E240">
        <v>253</v>
      </c>
      <c r="F240" t="s">
        <v>684</v>
      </c>
      <c r="G240">
        <v>910</v>
      </c>
      <c r="H240" t="s">
        <v>46</v>
      </c>
      <c r="I240" t="str">
        <f>REPLACE(H240,FIND(" -",H240&amp;" -"),99,"")</f>
        <v>SHERIFF</v>
      </c>
      <c r="J240">
        <v>9</v>
      </c>
      <c r="K240">
        <v>1</v>
      </c>
      <c r="L240">
        <v>110</v>
      </c>
      <c r="M240" t="s">
        <v>680</v>
      </c>
      <c r="N240" t="s">
        <v>680</v>
      </c>
      <c r="O240" t="str">
        <f>IF(E240=$S$1,ROW(),"")</f>
        <v/>
      </c>
      <c r="P240" t="str">
        <f>IF(J240=$U$1,ROW(),"")</f>
        <v/>
      </c>
    </row>
    <row r="241" spans="1:16" x14ac:dyDescent="0.25">
      <c r="A241" t="s">
        <v>495</v>
      </c>
      <c r="B241" s="1">
        <v>33087</v>
      </c>
      <c r="C241" t="s">
        <v>50</v>
      </c>
      <c r="D241" t="s">
        <v>533</v>
      </c>
      <c r="E241">
        <v>163</v>
      </c>
      <c r="F241" t="s">
        <v>676</v>
      </c>
      <c r="G241">
        <v>1154</v>
      </c>
      <c r="H241" t="s">
        <v>49</v>
      </c>
      <c r="I241" t="str">
        <f>REPLACE(H241,FIND(" -",H241&amp;" -"),99,"")</f>
        <v>CIRCUIT COURT CLERK</v>
      </c>
      <c r="J241">
        <v>10</v>
      </c>
      <c r="K241">
        <v>1</v>
      </c>
      <c r="L241">
        <v>111</v>
      </c>
      <c r="M241" t="s">
        <v>680</v>
      </c>
      <c r="N241" t="s">
        <v>680</v>
      </c>
      <c r="O241" t="str">
        <f>IF(E241=$S$1,ROW(),"")</f>
        <v/>
      </c>
      <c r="P241" t="str">
        <f>IF(J241=$U$1,ROW(),"")</f>
        <v/>
      </c>
    </row>
    <row r="242" spans="1:16" x14ac:dyDescent="0.25">
      <c r="A242" t="s">
        <v>495</v>
      </c>
      <c r="B242" s="1">
        <v>33087</v>
      </c>
      <c r="C242" t="s">
        <v>150</v>
      </c>
      <c r="D242" t="s">
        <v>517</v>
      </c>
      <c r="E242">
        <v>183</v>
      </c>
      <c r="F242" t="s">
        <v>677</v>
      </c>
      <c r="G242">
        <v>1361</v>
      </c>
      <c r="H242" t="s">
        <v>49</v>
      </c>
      <c r="I242" t="str">
        <f>REPLACE(H242,FIND(" -",H242&amp;" -"),99,"")</f>
        <v>CIRCUIT COURT CLERK</v>
      </c>
      <c r="J242">
        <v>10</v>
      </c>
      <c r="K242">
        <v>1</v>
      </c>
      <c r="L242">
        <v>111</v>
      </c>
      <c r="M242" t="s">
        <v>679</v>
      </c>
      <c r="N242" t="s">
        <v>679</v>
      </c>
      <c r="O242" t="str">
        <f>IF(E242=$S$1,ROW(),"")</f>
        <v/>
      </c>
      <c r="P242" t="str">
        <f>IF(J242=$U$1,ROW(),"")</f>
        <v/>
      </c>
    </row>
    <row r="243" spans="1:16" x14ac:dyDescent="0.25">
      <c r="A243" t="s">
        <v>495</v>
      </c>
      <c r="B243" s="1">
        <v>33087</v>
      </c>
      <c r="C243" t="s">
        <v>111</v>
      </c>
      <c r="D243" t="s">
        <v>562</v>
      </c>
      <c r="E243">
        <v>14</v>
      </c>
      <c r="F243" t="s">
        <v>676</v>
      </c>
      <c r="G243">
        <v>1566</v>
      </c>
      <c r="H243" t="s">
        <v>51</v>
      </c>
      <c r="I243" t="str">
        <f>REPLACE(H243,FIND(" -",H243&amp;" -"),99,"")</f>
        <v>COUNTY CLERK</v>
      </c>
      <c r="J243">
        <v>11</v>
      </c>
      <c r="K243">
        <v>1</v>
      </c>
      <c r="L243">
        <v>112</v>
      </c>
      <c r="M243" t="s">
        <v>679</v>
      </c>
      <c r="N243" t="s">
        <v>679</v>
      </c>
      <c r="O243" t="str">
        <f>IF(E243=$S$1,ROW(),"")</f>
        <v/>
      </c>
      <c r="P243" t="str">
        <f>IF(J243=$U$1,ROW(),"")</f>
        <v/>
      </c>
    </row>
    <row r="244" spans="1:16" x14ac:dyDescent="0.25">
      <c r="A244" t="s">
        <v>495</v>
      </c>
      <c r="B244" s="1">
        <v>33087</v>
      </c>
      <c r="C244" t="s">
        <v>151</v>
      </c>
      <c r="D244" t="s">
        <v>589</v>
      </c>
      <c r="E244">
        <v>146</v>
      </c>
      <c r="F244" t="s">
        <v>677</v>
      </c>
      <c r="G244">
        <v>865</v>
      </c>
      <c r="H244" t="s">
        <v>51</v>
      </c>
      <c r="I244" t="str">
        <f>REPLACE(H244,FIND(" -",H244&amp;" -"),99,"")</f>
        <v>COUNTY CLERK</v>
      </c>
      <c r="J244">
        <v>11</v>
      </c>
      <c r="K244">
        <v>1</v>
      </c>
      <c r="L244">
        <v>112</v>
      </c>
      <c r="M244" t="s">
        <v>680</v>
      </c>
      <c r="N244" t="s">
        <v>680</v>
      </c>
      <c r="O244" t="str">
        <f>IF(E244=$S$1,ROW(),"")</f>
        <v/>
      </c>
      <c r="P244" t="str">
        <f>IF(J244=$U$1,ROW(),"")</f>
        <v/>
      </c>
    </row>
    <row r="245" spans="1:16" x14ac:dyDescent="0.25">
      <c r="A245" t="s">
        <v>495</v>
      </c>
      <c r="B245" s="1">
        <v>33087</v>
      </c>
      <c r="C245" t="s">
        <v>152</v>
      </c>
      <c r="D245" t="s">
        <v>533</v>
      </c>
      <c r="E245">
        <v>169</v>
      </c>
      <c r="F245" t="s">
        <v>677</v>
      </c>
      <c r="G245">
        <v>805</v>
      </c>
      <c r="H245" t="s">
        <v>54</v>
      </c>
      <c r="I245" t="str">
        <f>REPLACE(H245,FIND(" -",H245&amp;" -"),99,"")</f>
        <v>REGISTER OF DEEDS</v>
      </c>
      <c r="J245">
        <v>12</v>
      </c>
      <c r="K245">
        <v>1</v>
      </c>
      <c r="L245">
        <v>113</v>
      </c>
      <c r="M245" t="s">
        <v>680</v>
      </c>
      <c r="N245" t="s">
        <v>680</v>
      </c>
      <c r="O245" t="str">
        <f>IF(E245=$S$1,ROW(),"")</f>
        <v/>
      </c>
      <c r="P245">
        <f>IF(J245=$U$1,ROW(),"")</f>
        <v>245</v>
      </c>
    </row>
    <row r="246" spans="1:16" x14ac:dyDescent="0.25">
      <c r="A246" t="s">
        <v>495</v>
      </c>
      <c r="B246" s="1">
        <v>33087</v>
      </c>
      <c r="C246" t="s">
        <v>113</v>
      </c>
      <c r="D246" t="s">
        <v>535</v>
      </c>
      <c r="E246">
        <v>288</v>
      </c>
      <c r="F246" t="s">
        <v>676</v>
      </c>
      <c r="G246">
        <v>1586</v>
      </c>
      <c r="H246" t="s">
        <v>54</v>
      </c>
      <c r="I246" t="str">
        <f>REPLACE(H246,FIND(" -",H246&amp;" -"),99,"")</f>
        <v>REGISTER OF DEEDS</v>
      </c>
      <c r="J246">
        <v>12</v>
      </c>
      <c r="K246">
        <v>1</v>
      </c>
      <c r="L246">
        <v>113</v>
      </c>
      <c r="M246" t="s">
        <v>679</v>
      </c>
      <c r="N246" t="s">
        <v>679</v>
      </c>
      <c r="O246" t="str">
        <f>IF(E246=$S$1,ROW(),"")</f>
        <v/>
      </c>
      <c r="P246">
        <f>IF(J246=$U$1,ROW(),"")</f>
        <v>246</v>
      </c>
    </row>
    <row r="247" spans="1:16" x14ac:dyDescent="0.25">
      <c r="A247" t="s">
        <v>495</v>
      </c>
      <c r="B247" s="1">
        <v>33087</v>
      </c>
      <c r="C247" t="s">
        <v>153</v>
      </c>
      <c r="D247" t="s">
        <v>519</v>
      </c>
      <c r="E247">
        <v>87</v>
      </c>
      <c r="F247" t="s">
        <v>676</v>
      </c>
      <c r="G247">
        <v>648</v>
      </c>
      <c r="H247" t="s">
        <v>57</v>
      </c>
      <c r="I247" t="str">
        <f>REPLACE(H247,FIND(" -",H247&amp;" -"),99,"")</f>
        <v>ROAD SUPERVISOR</v>
      </c>
      <c r="J247">
        <v>13</v>
      </c>
      <c r="K247">
        <v>1</v>
      </c>
      <c r="L247">
        <v>114</v>
      </c>
      <c r="M247" t="s">
        <v>680</v>
      </c>
      <c r="N247" t="s">
        <v>680</v>
      </c>
      <c r="O247" t="str">
        <f>IF(E247=$S$1,ROW(),"")</f>
        <v/>
      </c>
      <c r="P247" t="str">
        <f>IF(J247=$U$1,ROW(),"")</f>
        <v/>
      </c>
    </row>
    <row r="248" spans="1:16" x14ac:dyDescent="0.25">
      <c r="A248" t="s">
        <v>495</v>
      </c>
      <c r="B248" s="1">
        <v>33087</v>
      </c>
      <c r="C248" t="s">
        <v>58</v>
      </c>
      <c r="D248" t="s">
        <v>548</v>
      </c>
      <c r="E248">
        <v>215</v>
      </c>
      <c r="F248" t="s">
        <v>677</v>
      </c>
      <c r="G248">
        <v>1968</v>
      </c>
      <c r="H248" t="s">
        <v>57</v>
      </c>
      <c r="I248" t="str">
        <f>REPLACE(H248,FIND(" -",H248&amp;" -"),99,"")</f>
        <v>ROAD SUPERVISOR</v>
      </c>
      <c r="J248">
        <v>13</v>
      </c>
      <c r="K248">
        <v>1</v>
      </c>
      <c r="L248">
        <v>114</v>
      </c>
      <c r="M248" t="s">
        <v>679</v>
      </c>
      <c r="N248" t="s">
        <v>679</v>
      </c>
      <c r="O248" t="str">
        <f>IF(E248=$S$1,ROW(),"")</f>
        <v/>
      </c>
      <c r="P248" t="str">
        <f>IF(J248=$U$1,ROW(),"")</f>
        <v/>
      </c>
    </row>
    <row r="249" spans="1:16" x14ac:dyDescent="0.25">
      <c r="A249" t="s">
        <v>495</v>
      </c>
      <c r="B249" s="1">
        <v>33087</v>
      </c>
      <c r="C249" t="s">
        <v>87</v>
      </c>
      <c r="D249" t="s">
        <v>536</v>
      </c>
      <c r="E249">
        <v>294</v>
      </c>
      <c r="F249" t="s">
        <v>676</v>
      </c>
      <c r="G249">
        <v>455</v>
      </c>
      <c r="H249" t="s">
        <v>475</v>
      </c>
      <c r="I249" t="str">
        <f>REPLACE(H249,FIND(" -",H249&amp;" -"),99,"")</f>
        <v>SCHOOL BOARD MEMBER DISTRICT 1</v>
      </c>
      <c r="J249">
        <v>15</v>
      </c>
      <c r="K249">
        <v>1</v>
      </c>
      <c r="L249">
        <v>115</v>
      </c>
      <c r="M249" t="s">
        <v>679</v>
      </c>
      <c r="N249" t="s">
        <v>679</v>
      </c>
      <c r="O249" t="str">
        <f>IF(E249=$S$1,ROW(),"")</f>
        <v/>
      </c>
      <c r="P249" t="str">
        <f>IF(J249=$U$1,ROW(),"")</f>
        <v/>
      </c>
    </row>
    <row r="250" spans="1:16" x14ac:dyDescent="0.25">
      <c r="A250" t="s">
        <v>495</v>
      </c>
      <c r="B250" s="1">
        <v>33087</v>
      </c>
      <c r="C250" t="s">
        <v>32</v>
      </c>
      <c r="D250" t="s">
        <v>524</v>
      </c>
      <c r="E250">
        <v>255</v>
      </c>
      <c r="F250" t="s">
        <v>676</v>
      </c>
      <c r="G250">
        <v>275</v>
      </c>
      <c r="H250" t="s">
        <v>476</v>
      </c>
      <c r="I250" t="str">
        <f>REPLACE(H250,FIND(" -",H250&amp;" -"),99,"")</f>
        <v>SCHOOL BOARD MEMBER DISTRICT 2</v>
      </c>
      <c r="J250">
        <v>16</v>
      </c>
      <c r="K250">
        <v>1</v>
      </c>
      <c r="L250">
        <v>116</v>
      </c>
      <c r="M250" t="s">
        <v>679</v>
      </c>
      <c r="N250" t="s">
        <v>679</v>
      </c>
      <c r="O250" t="str">
        <f>IF(E250=$S$1,ROW(),"")</f>
        <v/>
      </c>
      <c r="P250" t="str">
        <f>IF(J250=$U$1,ROW(),"")</f>
        <v/>
      </c>
    </row>
    <row r="251" spans="1:16" x14ac:dyDescent="0.25">
      <c r="A251" t="s">
        <v>495</v>
      </c>
      <c r="B251" s="1">
        <v>33087</v>
      </c>
      <c r="C251" t="s">
        <v>154</v>
      </c>
      <c r="D251" t="s">
        <v>574</v>
      </c>
      <c r="E251">
        <v>70</v>
      </c>
      <c r="F251" t="s">
        <v>11</v>
      </c>
      <c r="G251">
        <v>143</v>
      </c>
      <c r="H251" t="s">
        <v>9</v>
      </c>
      <c r="I251" t="str">
        <f>REPLACE(H251,FIND(" -",H251&amp;" -"),99,"")</f>
        <v>MAYOR</v>
      </c>
      <c r="J251">
        <v>20</v>
      </c>
      <c r="K251">
        <v>1</v>
      </c>
      <c r="L251">
        <v>117</v>
      </c>
      <c r="M251" t="s">
        <v>680</v>
      </c>
      <c r="N251" t="s">
        <v>680</v>
      </c>
      <c r="O251" t="str">
        <f>IF(E251=$S$1,ROW(),"")</f>
        <v/>
      </c>
      <c r="P251" t="str">
        <f>IF(J251=$U$1,ROW(),"")</f>
        <v/>
      </c>
    </row>
    <row r="252" spans="1:16" x14ac:dyDescent="0.25">
      <c r="A252" t="s">
        <v>495</v>
      </c>
      <c r="B252" s="1">
        <v>33087</v>
      </c>
      <c r="C252" t="s">
        <v>18</v>
      </c>
      <c r="D252" t="s">
        <v>513</v>
      </c>
      <c r="E252">
        <v>302</v>
      </c>
      <c r="F252" t="s">
        <v>11</v>
      </c>
      <c r="G252">
        <v>69</v>
      </c>
      <c r="H252" t="s">
        <v>9</v>
      </c>
      <c r="I252" t="str">
        <f>REPLACE(H252,FIND(" -",H252&amp;" -"),99,"")</f>
        <v>MAYOR</v>
      </c>
      <c r="J252">
        <v>20</v>
      </c>
      <c r="K252">
        <v>1</v>
      </c>
      <c r="L252">
        <v>117</v>
      </c>
      <c r="M252" t="s">
        <v>680</v>
      </c>
      <c r="N252" t="s">
        <v>680</v>
      </c>
      <c r="O252" t="str">
        <f>IF(E252=$S$1,ROW(),"")</f>
        <v/>
      </c>
      <c r="P252" t="str">
        <f>IF(J252=$U$1,ROW(),"")</f>
        <v/>
      </c>
    </row>
    <row r="253" spans="1:16" x14ac:dyDescent="0.25">
      <c r="A253" t="s">
        <v>495</v>
      </c>
      <c r="B253" s="1">
        <v>33087</v>
      </c>
      <c r="C253" t="s">
        <v>119</v>
      </c>
      <c r="D253" t="s">
        <v>513</v>
      </c>
      <c r="E253">
        <v>308</v>
      </c>
      <c r="F253" t="s">
        <v>11</v>
      </c>
      <c r="G253">
        <v>238</v>
      </c>
      <c r="H253" t="s">
        <v>9</v>
      </c>
      <c r="I253" t="str">
        <f>REPLACE(H253,FIND(" -",H253&amp;" -"),99,"")</f>
        <v>MAYOR</v>
      </c>
      <c r="J253">
        <v>20</v>
      </c>
      <c r="K253">
        <v>1</v>
      </c>
      <c r="L253">
        <v>117</v>
      </c>
      <c r="M253" t="s">
        <v>679</v>
      </c>
      <c r="N253" t="s">
        <v>679</v>
      </c>
      <c r="O253" t="str">
        <f>IF(E253=$S$1,ROW(),"")</f>
        <v/>
      </c>
      <c r="P253" t="str">
        <f>IF(J253=$U$1,ROW(),"")</f>
        <v/>
      </c>
    </row>
    <row r="254" spans="1:16" x14ac:dyDescent="0.25">
      <c r="A254" t="s">
        <v>495</v>
      </c>
      <c r="B254" s="1">
        <v>33087</v>
      </c>
      <c r="C254" t="s">
        <v>155</v>
      </c>
      <c r="D254" t="s">
        <v>573</v>
      </c>
      <c r="E254">
        <v>274</v>
      </c>
      <c r="F254" t="s">
        <v>11</v>
      </c>
      <c r="G254">
        <v>285</v>
      </c>
      <c r="H254" t="s">
        <v>14</v>
      </c>
      <c r="I254" t="str">
        <f>REPLACE(H254,FIND(" -",H254&amp;" -"),99,"")</f>
        <v>ALDERMAN</v>
      </c>
      <c r="J254">
        <v>21</v>
      </c>
      <c r="K254">
        <v>2</v>
      </c>
      <c r="L254">
        <v>118</v>
      </c>
      <c r="M254" t="s">
        <v>679</v>
      </c>
      <c r="N254" t="s">
        <v>686</v>
      </c>
      <c r="O254" t="str">
        <f>IF(E254=$S$1,ROW(),"")</f>
        <v/>
      </c>
      <c r="P254" t="str">
        <f>IF(J254=$U$1,ROW(),"")</f>
        <v/>
      </c>
    </row>
    <row r="255" spans="1:16" x14ac:dyDescent="0.25">
      <c r="A255" t="s">
        <v>495</v>
      </c>
      <c r="B255" s="1">
        <v>33087</v>
      </c>
      <c r="C255" t="s">
        <v>62</v>
      </c>
      <c r="D255" t="s">
        <v>520</v>
      </c>
      <c r="E255">
        <v>281</v>
      </c>
      <c r="F255" t="s">
        <v>11</v>
      </c>
      <c r="G255">
        <v>352</v>
      </c>
      <c r="H255" t="s">
        <v>14</v>
      </c>
      <c r="I255" t="str">
        <f>REPLACE(H255,FIND(" -",H255&amp;" -"),99,"")</f>
        <v>ALDERMAN</v>
      </c>
      <c r="J255">
        <v>21</v>
      </c>
      <c r="K255">
        <v>2</v>
      </c>
      <c r="L255">
        <v>118</v>
      </c>
      <c r="M255" t="s">
        <v>679</v>
      </c>
      <c r="N255" t="s">
        <v>686</v>
      </c>
      <c r="O255" t="str">
        <f>IF(E255=$S$1,ROW(),"")</f>
        <v/>
      </c>
      <c r="P255" t="str">
        <f>IF(J255=$U$1,ROW(),"")</f>
        <v/>
      </c>
    </row>
    <row r="256" spans="1:16" x14ac:dyDescent="0.25">
      <c r="A256" t="s">
        <v>495</v>
      </c>
      <c r="B256" s="1">
        <v>33087</v>
      </c>
      <c r="C256" t="s">
        <v>121</v>
      </c>
      <c r="D256" t="s">
        <v>576</v>
      </c>
      <c r="E256">
        <v>220</v>
      </c>
      <c r="F256" t="s">
        <v>11</v>
      </c>
      <c r="G256">
        <v>261</v>
      </c>
      <c r="H256" t="s">
        <v>156</v>
      </c>
      <c r="I256" t="str">
        <f>REPLACE(H256,FIND(" -",H256&amp;" -"),99,"")</f>
        <v>RECORDER</v>
      </c>
      <c r="J256">
        <v>22</v>
      </c>
      <c r="K256">
        <v>1</v>
      </c>
      <c r="L256">
        <v>119</v>
      </c>
      <c r="M256" t="s">
        <v>679</v>
      </c>
      <c r="N256" t="s">
        <v>679</v>
      </c>
      <c r="O256" t="str">
        <f>IF(E256=$S$1,ROW(),"")</f>
        <v/>
      </c>
      <c r="P256" t="str">
        <f>IF(J256=$U$1,ROW(),"")</f>
        <v/>
      </c>
    </row>
    <row r="257" spans="1:16" x14ac:dyDescent="0.25">
      <c r="A257" t="s">
        <v>495</v>
      </c>
      <c r="B257" s="1">
        <v>33087</v>
      </c>
      <c r="C257" t="s">
        <v>157</v>
      </c>
      <c r="D257" t="s">
        <v>577</v>
      </c>
      <c r="E257">
        <v>260</v>
      </c>
      <c r="F257" t="s">
        <v>11</v>
      </c>
      <c r="G257">
        <v>195</v>
      </c>
      <c r="H257" t="s">
        <v>156</v>
      </c>
      <c r="I257" t="str">
        <f>REPLACE(H257,FIND(" -",H257&amp;" -"),99,"")</f>
        <v>RECORDER</v>
      </c>
      <c r="J257">
        <v>22</v>
      </c>
      <c r="K257">
        <v>1</v>
      </c>
      <c r="L257">
        <v>119</v>
      </c>
      <c r="M257" t="s">
        <v>680</v>
      </c>
      <c r="N257" t="s">
        <v>680</v>
      </c>
      <c r="O257" t="str">
        <f>IF(E257=$S$1,ROW(),"")</f>
        <v/>
      </c>
      <c r="P257" t="str">
        <f>IF(J257=$U$1,ROW(),"")</f>
        <v/>
      </c>
    </row>
    <row r="258" spans="1:16" x14ac:dyDescent="0.25">
      <c r="A258" t="s">
        <v>678</v>
      </c>
      <c r="B258" s="1">
        <v>33673</v>
      </c>
      <c r="C258" t="s">
        <v>135</v>
      </c>
      <c r="D258" t="s">
        <v>539</v>
      </c>
      <c r="E258">
        <v>7</v>
      </c>
      <c r="F258" t="s">
        <v>676</v>
      </c>
      <c r="G258">
        <v>265</v>
      </c>
      <c r="H258" t="s">
        <v>1</v>
      </c>
      <c r="I258" t="str">
        <f>REPLACE(H258,FIND(" -",H258&amp;" -"),99,"")</f>
        <v>ASSESSOR OF PROPERTY</v>
      </c>
      <c r="J258">
        <v>6</v>
      </c>
      <c r="K258">
        <v>1</v>
      </c>
      <c r="L258">
        <v>120</v>
      </c>
      <c r="M258" t="s">
        <v>679</v>
      </c>
      <c r="N258" t="s">
        <v>679</v>
      </c>
      <c r="O258" t="str">
        <f>IF(E258=$S$1,ROW(),"")</f>
        <v/>
      </c>
      <c r="P258" t="str">
        <f>IF(J258=$U$1,ROW(),"")</f>
        <v/>
      </c>
    </row>
    <row r="259" spans="1:16" x14ac:dyDescent="0.25">
      <c r="A259" t="s">
        <v>678</v>
      </c>
      <c r="B259" s="1">
        <v>33673</v>
      </c>
      <c r="C259" t="s">
        <v>134</v>
      </c>
      <c r="D259" t="s">
        <v>537</v>
      </c>
      <c r="E259">
        <v>143</v>
      </c>
      <c r="F259" t="s">
        <v>676</v>
      </c>
      <c r="G259">
        <v>266</v>
      </c>
      <c r="H259" t="s">
        <v>4</v>
      </c>
      <c r="I259" t="str">
        <f>REPLACE(H259,FIND(" -",H259&amp;" -"),99,"")</f>
        <v>SUPERINTENDENT OF SCHOOLS</v>
      </c>
      <c r="J259">
        <v>14</v>
      </c>
      <c r="K259">
        <v>1</v>
      </c>
      <c r="L259">
        <v>121</v>
      </c>
      <c r="M259" t="s">
        <v>679</v>
      </c>
      <c r="N259" t="s">
        <v>679</v>
      </c>
      <c r="O259" t="str">
        <f>IF(E259=$S$1,ROW(),"")</f>
        <v/>
      </c>
      <c r="P259" t="str">
        <f>IF(J259=$U$1,ROW(),"")</f>
        <v/>
      </c>
    </row>
    <row r="260" spans="1:16" x14ac:dyDescent="0.25">
      <c r="A260" t="s">
        <v>678</v>
      </c>
      <c r="B260" s="1">
        <v>33673</v>
      </c>
      <c r="C260" t="s">
        <v>503</v>
      </c>
      <c r="F260" t="s">
        <v>676</v>
      </c>
      <c r="G260" t="s">
        <v>11</v>
      </c>
      <c r="H260" t="s">
        <v>502</v>
      </c>
      <c r="I260" t="str">
        <f>REPLACE(H260,FIND(" -",H260&amp;" -"),99,"")</f>
        <v>BOARD OF EDUCATION AT LARGE</v>
      </c>
      <c r="J260">
        <v>19</v>
      </c>
      <c r="K260">
        <v>1</v>
      </c>
      <c r="L260">
        <v>122</v>
      </c>
      <c r="M260" t="s">
        <v>11</v>
      </c>
      <c r="N260" t="s">
        <v>11</v>
      </c>
      <c r="O260" t="str">
        <f>IF(E260=$S$1,ROW(),"")</f>
        <v/>
      </c>
      <c r="P260" t="str">
        <f>IF(J260=$U$1,ROW(),"")</f>
        <v/>
      </c>
    </row>
    <row r="261" spans="1:16" x14ac:dyDescent="0.25">
      <c r="A261" t="s">
        <v>678</v>
      </c>
      <c r="B261" s="1">
        <v>33673</v>
      </c>
      <c r="C261" t="s">
        <v>144</v>
      </c>
      <c r="D261" t="s">
        <v>580</v>
      </c>
      <c r="E261">
        <v>49</v>
      </c>
      <c r="F261" t="s">
        <v>676</v>
      </c>
      <c r="G261">
        <v>62</v>
      </c>
      <c r="H261" t="s">
        <v>505</v>
      </c>
      <c r="I261" t="str">
        <f>REPLACE(H261,FIND(" -",H261&amp;" -"),99,"")</f>
        <v>BOARD OF EDUCATION DISTRICT 4</v>
      </c>
      <c r="J261">
        <v>18</v>
      </c>
      <c r="K261">
        <v>1</v>
      </c>
      <c r="L261">
        <v>123</v>
      </c>
      <c r="M261" t="s">
        <v>679</v>
      </c>
      <c r="N261" t="s">
        <v>679</v>
      </c>
      <c r="O261" t="str">
        <f>IF(E261=$S$1,ROW(),"")</f>
        <v/>
      </c>
      <c r="P261" t="str">
        <f>IF(J261=$U$1,ROW(),"")</f>
        <v/>
      </c>
    </row>
    <row r="262" spans="1:16" x14ac:dyDescent="0.25">
      <c r="A262" t="s">
        <v>495</v>
      </c>
      <c r="B262" s="1">
        <v>33822</v>
      </c>
      <c r="C262" t="s">
        <v>135</v>
      </c>
      <c r="D262" t="s">
        <v>539</v>
      </c>
      <c r="E262">
        <v>7</v>
      </c>
      <c r="F262" t="s">
        <v>676</v>
      </c>
      <c r="G262">
        <v>847</v>
      </c>
      <c r="H262" t="s">
        <v>1</v>
      </c>
      <c r="I262" t="str">
        <f>REPLACE(H262,FIND(" -",H262&amp;" -"),99,"")</f>
        <v>ASSESSOR OF PROPERTY</v>
      </c>
      <c r="J262">
        <v>6</v>
      </c>
      <c r="K262">
        <v>1</v>
      </c>
      <c r="L262">
        <v>124</v>
      </c>
      <c r="M262" t="s">
        <v>680</v>
      </c>
      <c r="N262" t="s">
        <v>680</v>
      </c>
      <c r="O262" t="str">
        <f>IF(E262=$S$1,ROW(),"")</f>
        <v/>
      </c>
      <c r="P262" t="str">
        <f>IF(J262=$U$1,ROW(),"")</f>
        <v/>
      </c>
    </row>
    <row r="263" spans="1:16" x14ac:dyDescent="0.25">
      <c r="A263" t="s">
        <v>495</v>
      </c>
      <c r="B263" s="1">
        <v>33822</v>
      </c>
      <c r="C263" t="s">
        <v>131</v>
      </c>
      <c r="D263" t="s">
        <v>570</v>
      </c>
      <c r="E263">
        <v>161</v>
      </c>
      <c r="F263" t="s">
        <v>677</v>
      </c>
      <c r="G263">
        <v>956</v>
      </c>
      <c r="H263" t="s">
        <v>1</v>
      </c>
      <c r="I263" t="str">
        <f>REPLACE(H263,FIND(" -",H263&amp;" -"),99,"")</f>
        <v>ASSESSOR OF PROPERTY</v>
      </c>
      <c r="J263">
        <v>6</v>
      </c>
      <c r="K263">
        <v>1</v>
      </c>
      <c r="L263">
        <v>124</v>
      </c>
      <c r="M263" t="s">
        <v>679</v>
      </c>
      <c r="N263" t="s">
        <v>679</v>
      </c>
      <c r="O263" t="str">
        <f>IF(E263=$S$1,ROW(),"")</f>
        <v/>
      </c>
      <c r="P263" t="str">
        <f>IF(J263=$U$1,ROW(),"")</f>
        <v/>
      </c>
    </row>
    <row r="264" spans="1:16" x14ac:dyDescent="0.25">
      <c r="A264" t="s">
        <v>495</v>
      </c>
      <c r="B264" s="1">
        <v>33822</v>
      </c>
      <c r="C264" t="s">
        <v>134</v>
      </c>
      <c r="D264" t="s">
        <v>537</v>
      </c>
      <c r="E264">
        <v>143</v>
      </c>
      <c r="F264" t="s">
        <v>676</v>
      </c>
      <c r="G264">
        <v>860</v>
      </c>
      <c r="H264" t="s">
        <v>133</v>
      </c>
      <c r="I264" t="str">
        <f>REPLACE(H264,FIND(" -",H264&amp;" -"),99,"")</f>
        <v>SCHOOL SUPERINTENDENT</v>
      </c>
      <c r="J264">
        <v>14</v>
      </c>
      <c r="K264">
        <v>1</v>
      </c>
      <c r="L264">
        <v>125</v>
      </c>
      <c r="M264" t="s">
        <v>680</v>
      </c>
      <c r="N264" t="s">
        <v>680</v>
      </c>
      <c r="O264" t="str">
        <f>IF(E264=$S$1,ROW(),"")</f>
        <v/>
      </c>
      <c r="P264" t="str">
        <f>IF(J264=$U$1,ROW(),"")</f>
        <v/>
      </c>
    </row>
    <row r="265" spans="1:16" x14ac:dyDescent="0.25">
      <c r="A265" t="s">
        <v>495</v>
      </c>
      <c r="B265" s="1">
        <v>33822</v>
      </c>
      <c r="C265" t="s">
        <v>5</v>
      </c>
      <c r="D265" t="s">
        <v>516</v>
      </c>
      <c r="E265">
        <v>198</v>
      </c>
      <c r="F265" t="s">
        <v>677</v>
      </c>
      <c r="G265">
        <v>970</v>
      </c>
      <c r="H265" t="s">
        <v>133</v>
      </c>
      <c r="I265" t="str">
        <f>REPLACE(H265,FIND(" -",H265&amp;" -"),99,"")</f>
        <v>SCHOOL SUPERINTENDENT</v>
      </c>
      <c r="J265">
        <v>14</v>
      </c>
      <c r="K265">
        <v>1</v>
      </c>
      <c r="L265">
        <v>125</v>
      </c>
      <c r="M265" t="s">
        <v>679</v>
      </c>
      <c r="N265" t="s">
        <v>679</v>
      </c>
      <c r="O265" t="str">
        <f>IF(E265=$S$1,ROW(),"")</f>
        <v/>
      </c>
      <c r="P265" t="str">
        <f>IF(J265=$U$1,ROW(),"")</f>
        <v/>
      </c>
    </row>
    <row r="266" spans="1:16" x14ac:dyDescent="0.25">
      <c r="A266" t="s">
        <v>495</v>
      </c>
      <c r="B266" s="1">
        <v>33822</v>
      </c>
      <c r="C266" t="s">
        <v>171</v>
      </c>
      <c r="D266" t="s">
        <v>573</v>
      </c>
      <c r="E266">
        <v>273</v>
      </c>
      <c r="F266" t="s">
        <v>677</v>
      </c>
      <c r="G266">
        <v>854</v>
      </c>
      <c r="H266" t="s">
        <v>504</v>
      </c>
      <c r="I266" t="str">
        <f>REPLACE(H266,FIND(" -",H266&amp;" -"),99,"")</f>
        <v>SCHOOL BOARD MEMBER AT LARGE</v>
      </c>
      <c r="J266">
        <v>19</v>
      </c>
      <c r="K266">
        <v>1</v>
      </c>
      <c r="L266">
        <v>126</v>
      </c>
      <c r="M266" t="s">
        <v>679</v>
      </c>
      <c r="N266" t="s">
        <v>679</v>
      </c>
      <c r="O266" t="str">
        <f>IF(E266=$S$1,ROW(),"")</f>
        <v/>
      </c>
      <c r="P266" t="str">
        <f>IF(J266=$U$1,ROW(),"")</f>
        <v/>
      </c>
    </row>
    <row r="267" spans="1:16" x14ac:dyDescent="0.25">
      <c r="A267" t="s">
        <v>495</v>
      </c>
      <c r="B267" s="1">
        <v>33822</v>
      </c>
      <c r="C267" t="s">
        <v>144</v>
      </c>
      <c r="D267" t="s">
        <v>580</v>
      </c>
      <c r="E267">
        <v>49</v>
      </c>
      <c r="F267" t="s">
        <v>676</v>
      </c>
      <c r="G267">
        <v>151</v>
      </c>
      <c r="H267" t="s">
        <v>467</v>
      </c>
      <c r="I267" t="str">
        <f>REPLACE(H267,FIND(" -",H267&amp;" -"),99,"")</f>
        <v>SCHOOL BOARD MEMBER DISTRICT 4</v>
      </c>
      <c r="J267">
        <v>18</v>
      </c>
      <c r="K267">
        <v>1</v>
      </c>
      <c r="L267">
        <v>127</v>
      </c>
      <c r="M267" t="s">
        <v>679</v>
      </c>
      <c r="N267" t="s">
        <v>679</v>
      </c>
      <c r="O267" t="str">
        <f>IF(E267=$S$1,ROW(),"")</f>
        <v/>
      </c>
      <c r="P267" t="str">
        <f>IF(J267=$U$1,ROW(),"")</f>
        <v/>
      </c>
    </row>
    <row r="268" spans="1:16" x14ac:dyDescent="0.25">
      <c r="A268" t="s">
        <v>495</v>
      </c>
      <c r="B268" s="1">
        <v>33822</v>
      </c>
      <c r="C268" t="s">
        <v>172</v>
      </c>
      <c r="D268" t="s">
        <v>573</v>
      </c>
      <c r="E268">
        <v>271</v>
      </c>
      <c r="F268" t="s">
        <v>676</v>
      </c>
      <c r="G268">
        <v>85</v>
      </c>
      <c r="H268" t="s">
        <v>467</v>
      </c>
      <c r="I268" t="str">
        <f>REPLACE(H268,FIND(" -",H268&amp;" -"),99,"")</f>
        <v>SCHOOL BOARD MEMBER DISTRICT 4</v>
      </c>
      <c r="J268">
        <v>18</v>
      </c>
      <c r="K268">
        <v>1</v>
      </c>
      <c r="L268">
        <v>127</v>
      </c>
      <c r="M268" t="s">
        <v>680</v>
      </c>
      <c r="N268" t="s">
        <v>680</v>
      </c>
      <c r="O268" t="str">
        <f>IF(E268=$S$1,ROW(),"")</f>
        <v/>
      </c>
      <c r="P268" t="str">
        <f>IF(J268=$U$1,ROW(),"")</f>
        <v/>
      </c>
    </row>
    <row r="269" spans="1:16" x14ac:dyDescent="0.25">
      <c r="A269" t="s">
        <v>495</v>
      </c>
      <c r="B269" s="1">
        <v>33911</v>
      </c>
      <c r="C269" t="s">
        <v>182</v>
      </c>
      <c r="D269" t="s">
        <v>540</v>
      </c>
      <c r="E269">
        <v>17</v>
      </c>
      <c r="F269" t="s">
        <v>677</v>
      </c>
      <c r="G269">
        <v>212</v>
      </c>
      <c r="H269" t="s">
        <v>490</v>
      </c>
      <c r="I269" t="str">
        <f>REPLACE(H269,FIND(" -",H269&amp;" -"),99,"")</f>
        <v>COUNTY COMMISSION DISTRICT 3</v>
      </c>
      <c r="J269">
        <v>4</v>
      </c>
      <c r="K269">
        <v>1</v>
      </c>
      <c r="L269">
        <v>128</v>
      </c>
      <c r="M269" t="s">
        <v>679</v>
      </c>
      <c r="N269" t="s">
        <v>689</v>
      </c>
      <c r="O269" t="str">
        <f>IF(E269=$S$1,ROW(),"")</f>
        <v/>
      </c>
      <c r="P269" t="str">
        <f>IF(J269=$U$1,ROW(),"")</f>
        <v/>
      </c>
    </row>
    <row r="270" spans="1:16" x14ac:dyDescent="0.25">
      <c r="A270" t="s">
        <v>678</v>
      </c>
      <c r="B270" s="1">
        <v>34457</v>
      </c>
      <c r="C270" t="s">
        <v>200</v>
      </c>
      <c r="D270" t="s">
        <v>534</v>
      </c>
      <c r="E270">
        <v>154</v>
      </c>
      <c r="F270" t="s">
        <v>676</v>
      </c>
      <c r="G270">
        <v>1267</v>
      </c>
      <c r="H270" t="s">
        <v>23</v>
      </c>
      <c r="I270" t="str">
        <f>REPLACE(H270,FIND(" -",H270&amp;" -"),99,"")</f>
        <v>COUNTY EXECUTIVE</v>
      </c>
      <c r="J270">
        <v>1</v>
      </c>
      <c r="K270">
        <v>1</v>
      </c>
      <c r="L270">
        <v>129</v>
      </c>
      <c r="M270" t="s">
        <v>679</v>
      </c>
      <c r="N270" t="s">
        <v>679</v>
      </c>
      <c r="O270" t="str">
        <f>IF(E270=$S$1,ROW(),"")</f>
        <v/>
      </c>
      <c r="P270" t="str">
        <f>IF(J270=$U$1,ROW(),"")</f>
        <v/>
      </c>
    </row>
    <row r="271" spans="1:16" x14ac:dyDescent="0.25">
      <c r="A271" t="s">
        <v>678</v>
      </c>
      <c r="B271" s="1">
        <v>34457</v>
      </c>
      <c r="C271" t="s">
        <v>201</v>
      </c>
      <c r="D271" t="s">
        <v>578</v>
      </c>
      <c r="E271">
        <v>225</v>
      </c>
      <c r="F271" t="s">
        <v>676</v>
      </c>
      <c r="G271">
        <v>573</v>
      </c>
      <c r="H271" t="s">
        <v>23</v>
      </c>
      <c r="I271" t="str">
        <f>REPLACE(H271,FIND(" -",H271&amp;" -"),99,"")</f>
        <v>COUNTY EXECUTIVE</v>
      </c>
      <c r="J271">
        <v>1</v>
      </c>
      <c r="K271">
        <v>1</v>
      </c>
      <c r="L271">
        <v>129</v>
      </c>
      <c r="M271" t="s">
        <v>680</v>
      </c>
      <c r="N271" t="s">
        <v>680</v>
      </c>
      <c r="O271" t="str">
        <f>IF(E271=$S$1,ROW(),"")</f>
        <v/>
      </c>
      <c r="P271" t="str">
        <f>IF(J271=$U$1,ROW(),"")</f>
        <v/>
      </c>
    </row>
    <row r="272" spans="1:16" x14ac:dyDescent="0.25">
      <c r="A272" t="s">
        <v>678</v>
      </c>
      <c r="B272" s="1">
        <v>34457</v>
      </c>
      <c r="C272" t="s">
        <v>202</v>
      </c>
      <c r="D272" t="s">
        <v>579</v>
      </c>
      <c r="E272">
        <v>98</v>
      </c>
      <c r="F272" t="s">
        <v>676</v>
      </c>
      <c r="G272">
        <v>269</v>
      </c>
      <c r="H272" t="s">
        <v>469</v>
      </c>
      <c r="I272" t="str">
        <f>REPLACE(H272,FIND(" -",H272&amp;" -"),99,"")</f>
        <v>COUNTY COMMISSIONER DISTRICT 1</v>
      </c>
      <c r="J272">
        <v>2</v>
      </c>
      <c r="K272">
        <v>3</v>
      </c>
      <c r="L272">
        <v>130</v>
      </c>
      <c r="M272" t="s">
        <v>679</v>
      </c>
      <c r="N272" t="s">
        <v>685</v>
      </c>
      <c r="O272" t="str">
        <f>IF(E272=$S$1,ROW(),"")</f>
        <v/>
      </c>
      <c r="P272" t="str">
        <f>IF(J272=$U$1,ROW(),"")</f>
        <v/>
      </c>
    </row>
    <row r="273" spans="1:16" x14ac:dyDescent="0.25">
      <c r="A273" t="s">
        <v>678</v>
      </c>
      <c r="B273" s="1">
        <v>34457</v>
      </c>
      <c r="C273" t="s">
        <v>203</v>
      </c>
      <c r="D273" t="s">
        <v>528</v>
      </c>
      <c r="E273">
        <v>258</v>
      </c>
      <c r="F273" t="s">
        <v>676</v>
      </c>
      <c r="G273">
        <v>256</v>
      </c>
      <c r="H273" t="s">
        <v>469</v>
      </c>
      <c r="I273" t="str">
        <f>REPLACE(H273,FIND(" -",H273&amp;" -"),99,"")</f>
        <v>COUNTY COMMISSIONER DISTRICT 1</v>
      </c>
      <c r="J273">
        <v>2</v>
      </c>
      <c r="K273">
        <v>3</v>
      </c>
      <c r="L273">
        <v>130</v>
      </c>
      <c r="M273" t="s">
        <v>679</v>
      </c>
      <c r="N273" t="s">
        <v>685</v>
      </c>
      <c r="O273" t="str">
        <f>IF(E273=$S$1,ROW(),"")</f>
        <v/>
      </c>
      <c r="P273" t="str">
        <f>IF(J273=$U$1,ROW(),"")</f>
        <v/>
      </c>
    </row>
    <row r="274" spans="1:16" x14ac:dyDescent="0.25">
      <c r="A274" t="s">
        <v>678</v>
      </c>
      <c r="B274" s="1">
        <v>34457</v>
      </c>
      <c r="C274" t="s">
        <v>204</v>
      </c>
      <c r="D274" t="s">
        <v>590</v>
      </c>
      <c r="E274">
        <v>318</v>
      </c>
      <c r="F274" t="s">
        <v>676</v>
      </c>
      <c r="G274">
        <v>307</v>
      </c>
      <c r="H274" t="s">
        <v>469</v>
      </c>
      <c r="I274" t="str">
        <f>REPLACE(H274,FIND(" -",H274&amp;" -"),99,"")</f>
        <v>COUNTY COMMISSIONER DISTRICT 1</v>
      </c>
      <c r="J274">
        <v>2</v>
      </c>
      <c r="K274">
        <v>3</v>
      </c>
      <c r="L274">
        <v>130</v>
      </c>
      <c r="M274" t="s">
        <v>679</v>
      </c>
      <c r="N274" t="s">
        <v>685</v>
      </c>
      <c r="O274" t="str">
        <f>IF(E274=$S$1,ROW(),"")</f>
        <v/>
      </c>
      <c r="P274" t="str">
        <f>IF(J274=$U$1,ROW(),"")</f>
        <v/>
      </c>
    </row>
    <row r="275" spans="1:16" x14ac:dyDescent="0.25">
      <c r="A275" t="s">
        <v>678</v>
      </c>
      <c r="B275" s="1">
        <v>34457</v>
      </c>
      <c r="C275" t="s">
        <v>205</v>
      </c>
      <c r="D275" t="s">
        <v>591</v>
      </c>
      <c r="E275">
        <v>257</v>
      </c>
      <c r="F275" t="s">
        <v>676</v>
      </c>
      <c r="G275">
        <v>158</v>
      </c>
      <c r="H275" t="s">
        <v>473</v>
      </c>
      <c r="I275" t="str">
        <f>REPLACE(H275,FIND(" -",H275&amp;" -"),99,"")</f>
        <v>COUNTY COMMISSIONER DISTRICT 2</v>
      </c>
      <c r="J275">
        <v>3</v>
      </c>
      <c r="K275">
        <v>2</v>
      </c>
      <c r="L275">
        <v>131</v>
      </c>
      <c r="M275" t="s">
        <v>679</v>
      </c>
      <c r="N275" t="s">
        <v>686</v>
      </c>
      <c r="O275" t="str">
        <f>IF(E275=$S$1,ROW(),"")</f>
        <v/>
      </c>
      <c r="P275" t="str">
        <f>IF(J275=$U$1,ROW(),"")</f>
        <v/>
      </c>
    </row>
    <row r="276" spans="1:16" x14ac:dyDescent="0.25">
      <c r="A276" t="s">
        <v>678</v>
      </c>
      <c r="B276" s="1">
        <v>34457</v>
      </c>
      <c r="C276" t="s">
        <v>82</v>
      </c>
      <c r="D276" t="s">
        <v>553</v>
      </c>
      <c r="E276">
        <v>276</v>
      </c>
      <c r="F276" t="s">
        <v>676</v>
      </c>
      <c r="G276">
        <v>158</v>
      </c>
      <c r="H276" t="s">
        <v>473</v>
      </c>
      <c r="I276" t="str">
        <f>REPLACE(H276,FIND(" -",H276&amp;" -"),99,"")</f>
        <v>COUNTY COMMISSIONER DISTRICT 2</v>
      </c>
      <c r="J276">
        <v>3</v>
      </c>
      <c r="K276">
        <v>2</v>
      </c>
      <c r="L276">
        <v>131</v>
      </c>
      <c r="M276" t="s">
        <v>679</v>
      </c>
      <c r="N276" t="s">
        <v>686</v>
      </c>
      <c r="O276" t="str">
        <f>IF(E276=$S$1,ROW(),"")</f>
        <v/>
      </c>
      <c r="P276" t="str">
        <f>IF(J276=$U$1,ROW(),"")</f>
        <v/>
      </c>
    </row>
    <row r="277" spans="1:16" x14ac:dyDescent="0.25">
      <c r="A277" t="s">
        <v>678</v>
      </c>
      <c r="B277" s="1">
        <v>34457</v>
      </c>
      <c r="C277" t="s">
        <v>206</v>
      </c>
      <c r="D277" t="s">
        <v>536</v>
      </c>
      <c r="E277">
        <v>297</v>
      </c>
      <c r="F277" t="s">
        <v>676</v>
      </c>
      <c r="G277">
        <v>120</v>
      </c>
      <c r="H277" t="s">
        <v>470</v>
      </c>
      <c r="I277" t="str">
        <f>REPLACE(H277,FIND(" -",H277&amp;" -"),99,"")</f>
        <v>COUNTY COMMISSIONER DISTRICT 3</v>
      </c>
      <c r="J277">
        <v>4</v>
      </c>
      <c r="K277">
        <v>2</v>
      </c>
      <c r="L277">
        <v>132</v>
      </c>
      <c r="M277" t="s">
        <v>679</v>
      </c>
      <c r="N277" t="s">
        <v>686</v>
      </c>
      <c r="O277" t="str">
        <f>IF(E277=$S$1,ROW(),"")</f>
        <v/>
      </c>
      <c r="P277" t="str">
        <f>IF(J277=$U$1,ROW(),"")</f>
        <v/>
      </c>
    </row>
    <row r="278" spans="1:16" x14ac:dyDescent="0.25">
      <c r="A278" t="s">
        <v>678</v>
      </c>
      <c r="B278" s="1">
        <v>34457</v>
      </c>
      <c r="C278" t="s">
        <v>207</v>
      </c>
      <c r="D278" t="s">
        <v>592</v>
      </c>
      <c r="E278">
        <v>328</v>
      </c>
      <c r="F278" t="s">
        <v>676</v>
      </c>
      <c r="G278">
        <v>90</v>
      </c>
      <c r="H278" t="s">
        <v>470</v>
      </c>
      <c r="I278" t="str">
        <f>REPLACE(H278,FIND(" -",H278&amp;" -"),99,"")</f>
        <v>COUNTY COMMISSIONER DISTRICT 3</v>
      </c>
      <c r="J278">
        <v>4</v>
      </c>
      <c r="K278">
        <v>2</v>
      </c>
      <c r="L278">
        <v>132</v>
      </c>
      <c r="M278" t="s">
        <v>679</v>
      </c>
      <c r="N278" t="s">
        <v>686</v>
      </c>
      <c r="O278" t="str">
        <f>IF(E278=$S$1,ROW(),"")</f>
        <v/>
      </c>
      <c r="P278" t="str">
        <f>IF(J278=$U$1,ROW(),"")</f>
        <v/>
      </c>
    </row>
    <row r="279" spans="1:16" x14ac:dyDescent="0.25">
      <c r="A279" t="s">
        <v>678</v>
      </c>
      <c r="B279" s="1">
        <v>34457</v>
      </c>
      <c r="C279" t="s">
        <v>37</v>
      </c>
      <c r="D279" t="s">
        <v>338</v>
      </c>
      <c r="E279">
        <v>13</v>
      </c>
      <c r="F279" t="s">
        <v>676</v>
      </c>
      <c r="G279">
        <v>232</v>
      </c>
      <c r="H279" t="s">
        <v>471</v>
      </c>
      <c r="I279" t="str">
        <f>REPLACE(H279,FIND(" -",H279&amp;" -"),99,"")</f>
        <v>COUNTY COMMISSIONER DISTRICT 4</v>
      </c>
      <c r="J279">
        <v>5</v>
      </c>
      <c r="K279">
        <v>2</v>
      </c>
      <c r="L279">
        <v>133</v>
      </c>
      <c r="M279" t="s">
        <v>679</v>
      </c>
      <c r="N279" t="s">
        <v>686</v>
      </c>
      <c r="O279" t="str">
        <f>IF(E279=$S$1,ROW(),"")</f>
        <v/>
      </c>
      <c r="P279" t="str">
        <f>IF(J279=$U$1,ROW(),"")</f>
        <v/>
      </c>
    </row>
    <row r="280" spans="1:16" x14ac:dyDescent="0.25">
      <c r="A280" t="s">
        <v>678</v>
      </c>
      <c r="B280" s="1">
        <v>34457</v>
      </c>
      <c r="C280" t="s">
        <v>208</v>
      </c>
      <c r="D280" t="s">
        <v>593</v>
      </c>
      <c r="E280">
        <v>73</v>
      </c>
      <c r="F280" t="s">
        <v>676</v>
      </c>
      <c r="G280">
        <v>187</v>
      </c>
      <c r="H280" t="s">
        <v>471</v>
      </c>
      <c r="I280" t="str">
        <f>REPLACE(H280,FIND(" -",H280&amp;" -"),99,"")</f>
        <v>COUNTY COMMISSIONER DISTRICT 4</v>
      </c>
      <c r="J280">
        <v>5</v>
      </c>
      <c r="K280">
        <v>2</v>
      </c>
      <c r="L280">
        <v>133</v>
      </c>
      <c r="M280" t="s">
        <v>679</v>
      </c>
      <c r="N280" t="s">
        <v>686</v>
      </c>
      <c r="O280" t="str">
        <f>IF(E280=$S$1,ROW(),"")</f>
        <v/>
      </c>
      <c r="P280" t="str">
        <f>IF(J280=$U$1,ROW(),"")</f>
        <v/>
      </c>
    </row>
    <row r="281" spans="1:16" x14ac:dyDescent="0.25">
      <c r="A281" t="s">
        <v>678</v>
      </c>
      <c r="B281" s="1">
        <v>34457</v>
      </c>
      <c r="C281" t="s">
        <v>74</v>
      </c>
      <c r="D281" t="s">
        <v>534</v>
      </c>
      <c r="E281">
        <v>152</v>
      </c>
      <c r="F281" t="s">
        <v>676</v>
      </c>
      <c r="G281">
        <v>161</v>
      </c>
      <c r="H281" t="s">
        <v>471</v>
      </c>
      <c r="I281" t="str">
        <f>REPLACE(H281,FIND(" -",H281&amp;" -"),99,"")</f>
        <v>COUNTY COMMISSIONER DISTRICT 4</v>
      </c>
      <c r="J281">
        <v>5</v>
      </c>
      <c r="K281">
        <v>2</v>
      </c>
      <c r="L281">
        <v>133</v>
      </c>
      <c r="M281" t="s">
        <v>680</v>
      </c>
      <c r="N281" t="s">
        <v>687</v>
      </c>
      <c r="O281" t="str">
        <f>IF(E281=$S$1,ROW(),"")</f>
        <v/>
      </c>
      <c r="P281" t="str">
        <f>IF(J281=$U$1,ROW(),"")</f>
        <v/>
      </c>
    </row>
    <row r="282" spans="1:16" x14ac:dyDescent="0.25">
      <c r="A282" t="s">
        <v>678</v>
      </c>
      <c r="B282" s="1">
        <v>34457</v>
      </c>
      <c r="C282" t="s">
        <v>187</v>
      </c>
      <c r="D282" t="s">
        <v>539</v>
      </c>
      <c r="E282">
        <v>6</v>
      </c>
      <c r="F282" t="s">
        <v>676</v>
      </c>
      <c r="G282">
        <v>902</v>
      </c>
      <c r="H282" t="s">
        <v>68</v>
      </c>
      <c r="I282" t="str">
        <f>REPLACE(H282,FIND(" -",H282&amp;" -"),99,"")</f>
        <v>COUNTY TRUSTEE</v>
      </c>
      <c r="J282">
        <v>7</v>
      </c>
      <c r="K282">
        <v>1</v>
      </c>
      <c r="L282">
        <v>134</v>
      </c>
      <c r="M282" t="s">
        <v>679</v>
      </c>
      <c r="N282" t="s">
        <v>679</v>
      </c>
      <c r="O282" t="str">
        <f>IF(E282=$S$1,ROW(),"")</f>
        <v/>
      </c>
      <c r="P282" t="str">
        <f>IF(J282=$U$1,ROW(),"")</f>
        <v/>
      </c>
    </row>
    <row r="283" spans="1:16" x14ac:dyDescent="0.25">
      <c r="A283" t="s">
        <v>678</v>
      </c>
      <c r="B283" s="1">
        <v>34457</v>
      </c>
      <c r="C283" t="s">
        <v>209</v>
      </c>
      <c r="D283" t="s">
        <v>510</v>
      </c>
      <c r="E283">
        <v>158</v>
      </c>
      <c r="F283" t="s">
        <v>676</v>
      </c>
      <c r="G283">
        <v>601</v>
      </c>
      <c r="H283" t="s">
        <v>68</v>
      </c>
      <c r="I283" t="str">
        <f>REPLACE(H283,FIND(" -",H283&amp;" -"),99,"")</f>
        <v>COUNTY TRUSTEE</v>
      </c>
      <c r="J283">
        <v>7</v>
      </c>
      <c r="K283">
        <v>1</v>
      </c>
      <c r="L283">
        <v>134</v>
      </c>
      <c r="M283" t="s">
        <v>680</v>
      </c>
      <c r="N283" t="s">
        <v>680</v>
      </c>
      <c r="O283" t="str">
        <f>IF(E283=$S$1,ROW(),"")</f>
        <v/>
      </c>
      <c r="P283" t="str">
        <f>IF(J283=$U$1,ROW(),"")</f>
        <v/>
      </c>
    </row>
    <row r="284" spans="1:16" x14ac:dyDescent="0.25">
      <c r="A284" t="s">
        <v>678</v>
      </c>
      <c r="B284" s="1">
        <v>34457</v>
      </c>
      <c r="C284" t="s">
        <v>210</v>
      </c>
      <c r="D284" t="s">
        <v>522</v>
      </c>
      <c r="E284">
        <v>227</v>
      </c>
      <c r="F284" t="s">
        <v>676</v>
      </c>
      <c r="G284">
        <v>192</v>
      </c>
      <c r="H284" t="s">
        <v>68</v>
      </c>
      <c r="I284" t="str">
        <f>REPLACE(H284,FIND(" -",H284&amp;" -"),99,"")</f>
        <v>COUNTY TRUSTEE</v>
      </c>
      <c r="J284">
        <v>7</v>
      </c>
      <c r="K284">
        <v>1</v>
      </c>
      <c r="L284">
        <v>134</v>
      </c>
      <c r="M284" t="s">
        <v>680</v>
      </c>
      <c r="N284" t="s">
        <v>680</v>
      </c>
      <c r="O284" t="str">
        <f>IF(E284=$S$1,ROW(),"")</f>
        <v/>
      </c>
      <c r="P284" t="str">
        <f>IF(J284=$U$1,ROW(),"")</f>
        <v/>
      </c>
    </row>
    <row r="285" spans="1:16" x14ac:dyDescent="0.25">
      <c r="A285" t="s">
        <v>678</v>
      </c>
      <c r="B285" s="1">
        <v>34457</v>
      </c>
      <c r="C285" t="s">
        <v>211</v>
      </c>
      <c r="D285" t="s">
        <v>594</v>
      </c>
      <c r="E285">
        <v>236</v>
      </c>
      <c r="F285" t="s">
        <v>676</v>
      </c>
      <c r="G285">
        <v>255</v>
      </c>
      <c r="H285" t="s">
        <v>68</v>
      </c>
      <c r="I285" t="str">
        <f>REPLACE(H285,FIND(" -",H285&amp;" -"),99,"")</f>
        <v>COUNTY TRUSTEE</v>
      </c>
      <c r="J285">
        <v>7</v>
      </c>
      <c r="K285">
        <v>1</v>
      </c>
      <c r="L285">
        <v>134</v>
      </c>
      <c r="M285" t="s">
        <v>680</v>
      </c>
      <c r="N285" t="s">
        <v>680</v>
      </c>
      <c r="O285" t="str">
        <f>IF(E285=$S$1,ROW(),"")</f>
        <v/>
      </c>
      <c r="P285" t="str">
        <f>IF(J285=$U$1,ROW(),"")</f>
        <v/>
      </c>
    </row>
    <row r="286" spans="1:16" x14ac:dyDescent="0.25">
      <c r="A286" t="s">
        <v>678</v>
      </c>
      <c r="B286" s="1">
        <v>34457</v>
      </c>
      <c r="C286" t="s">
        <v>70</v>
      </c>
      <c r="D286" t="s">
        <v>530</v>
      </c>
      <c r="E286">
        <v>107</v>
      </c>
      <c r="F286" t="s">
        <v>676</v>
      </c>
      <c r="G286">
        <v>850</v>
      </c>
      <c r="H286" t="s">
        <v>46</v>
      </c>
      <c r="I286" t="str">
        <f>REPLACE(H286,FIND(" -",H286&amp;" -"),99,"")</f>
        <v>SHERIFF</v>
      </c>
      <c r="J286">
        <v>9</v>
      </c>
      <c r="K286">
        <v>1</v>
      </c>
      <c r="L286">
        <v>135</v>
      </c>
      <c r="M286" t="s">
        <v>679</v>
      </c>
      <c r="N286" t="s">
        <v>679</v>
      </c>
      <c r="O286" t="str">
        <f>IF(E286=$S$1,ROW(),"")</f>
        <v/>
      </c>
      <c r="P286" t="str">
        <f>IF(J286=$U$1,ROW(),"")</f>
        <v/>
      </c>
    </row>
    <row r="287" spans="1:16" x14ac:dyDescent="0.25">
      <c r="A287" t="s">
        <v>678</v>
      </c>
      <c r="B287" s="1">
        <v>34457</v>
      </c>
      <c r="C287" t="s">
        <v>212</v>
      </c>
      <c r="D287" t="s">
        <v>595</v>
      </c>
      <c r="E287">
        <v>174</v>
      </c>
      <c r="F287" t="s">
        <v>676</v>
      </c>
      <c r="G287">
        <v>666</v>
      </c>
      <c r="H287" t="s">
        <v>46</v>
      </c>
      <c r="I287" t="str">
        <f>REPLACE(H287,FIND(" -",H287&amp;" -"),99,"")</f>
        <v>SHERIFF</v>
      </c>
      <c r="J287">
        <v>9</v>
      </c>
      <c r="K287">
        <v>1</v>
      </c>
      <c r="L287">
        <v>135</v>
      </c>
      <c r="M287" t="s">
        <v>680</v>
      </c>
      <c r="N287" t="s">
        <v>680</v>
      </c>
      <c r="O287" t="str">
        <f>IF(E287=$S$1,ROW(),"")</f>
        <v/>
      </c>
      <c r="P287" t="str">
        <f>IF(J287=$U$1,ROW(),"")</f>
        <v/>
      </c>
    </row>
    <row r="288" spans="1:16" x14ac:dyDescent="0.25">
      <c r="A288" t="s">
        <v>678</v>
      </c>
      <c r="B288" s="1">
        <v>34457</v>
      </c>
      <c r="C288" t="s">
        <v>213</v>
      </c>
      <c r="D288" t="s">
        <v>596</v>
      </c>
      <c r="E288">
        <v>313</v>
      </c>
      <c r="F288" t="s">
        <v>676</v>
      </c>
      <c r="G288">
        <v>364</v>
      </c>
      <c r="H288" t="s">
        <v>46</v>
      </c>
      <c r="I288" t="str">
        <f>REPLACE(H288,FIND(" -",H288&amp;" -"),99,"")</f>
        <v>SHERIFF</v>
      </c>
      <c r="J288">
        <v>9</v>
      </c>
      <c r="K288">
        <v>1</v>
      </c>
      <c r="L288">
        <v>135</v>
      </c>
      <c r="M288" t="s">
        <v>680</v>
      </c>
      <c r="N288" t="s">
        <v>680</v>
      </c>
      <c r="O288" t="str">
        <f>IF(E288=$S$1,ROW(),"")</f>
        <v/>
      </c>
      <c r="P288" t="str">
        <f>IF(J288=$U$1,ROW(),"")</f>
        <v/>
      </c>
    </row>
    <row r="289" spans="1:16" x14ac:dyDescent="0.25">
      <c r="A289" t="s">
        <v>678</v>
      </c>
      <c r="B289" s="1">
        <v>34457</v>
      </c>
      <c r="C289" t="s">
        <v>191</v>
      </c>
      <c r="D289" t="s">
        <v>532</v>
      </c>
      <c r="E289">
        <v>59</v>
      </c>
      <c r="F289" t="s">
        <v>676</v>
      </c>
      <c r="G289">
        <v>852</v>
      </c>
      <c r="H289" t="s">
        <v>49</v>
      </c>
      <c r="I289" t="str">
        <f>REPLACE(H289,FIND(" -",H289&amp;" -"),99,"")</f>
        <v>CIRCUIT COURT CLERK</v>
      </c>
      <c r="J289">
        <v>10</v>
      </c>
      <c r="K289">
        <v>1</v>
      </c>
      <c r="L289">
        <v>136</v>
      </c>
      <c r="M289" t="s">
        <v>679</v>
      </c>
      <c r="N289" t="s">
        <v>679</v>
      </c>
      <c r="O289" t="str">
        <f>IF(E289=$S$1,ROW(),"")</f>
        <v/>
      </c>
      <c r="P289" t="str">
        <f>IF(J289=$U$1,ROW(),"")</f>
        <v/>
      </c>
    </row>
    <row r="290" spans="1:16" x14ac:dyDescent="0.25">
      <c r="A290" t="s">
        <v>678</v>
      </c>
      <c r="B290" s="1">
        <v>34457</v>
      </c>
      <c r="C290" t="s">
        <v>32</v>
      </c>
      <c r="D290" t="s">
        <v>524</v>
      </c>
      <c r="E290">
        <v>255</v>
      </c>
      <c r="F290" t="s">
        <v>676</v>
      </c>
      <c r="G290">
        <v>703</v>
      </c>
      <c r="H290" t="s">
        <v>49</v>
      </c>
      <c r="I290" t="str">
        <f>REPLACE(H290,FIND(" -",H290&amp;" -"),99,"")</f>
        <v>CIRCUIT COURT CLERK</v>
      </c>
      <c r="J290">
        <v>10</v>
      </c>
      <c r="K290">
        <v>1</v>
      </c>
      <c r="L290">
        <v>136</v>
      </c>
      <c r="M290" t="s">
        <v>680</v>
      </c>
      <c r="N290" t="s">
        <v>680</v>
      </c>
      <c r="O290" t="str">
        <f>IF(E290=$S$1,ROW(),"")</f>
        <v/>
      </c>
      <c r="P290" t="str">
        <f>IF(J290=$U$1,ROW(),"")</f>
        <v/>
      </c>
    </row>
    <row r="291" spans="1:16" x14ac:dyDescent="0.25">
      <c r="A291" t="s">
        <v>678</v>
      </c>
      <c r="B291" s="1">
        <v>34457</v>
      </c>
      <c r="C291" t="s">
        <v>111</v>
      </c>
      <c r="D291" t="s">
        <v>562</v>
      </c>
      <c r="E291">
        <v>14</v>
      </c>
      <c r="F291" t="s">
        <v>676</v>
      </c>
      <c r="G291">
        <v>1401</v>
      </c>
      <c r="H291" t="s">
        <v>51</v>
      </c>
      <c r="I291" t="str">
        <f>REPLACE(H291,FIND(" -",H291&amp;" -"),99,"")</f>
        <v>COUNTY CLERK</v>
      </c>
      <c r="J291">
        <v>11</v>
      </c>
      <c r="K291">
        <v>1</v>
      </c>
      <c r="L291">
        <v>137</v>
      </c>
      <c r="M291" t="s">
        <v>679</v>
      </c>
      <c r="N291" t="s">
        <v>679</v>
      </c>
      <c r="O291" t="str">
        <f>IF(E291=$S$1,ROW(),"")</f>
        <v/>
      </c>
      <c r="P291" t="str">
        <f>IF(J291=$U$1,ROW(),"")</f>
        <v/>
      </c>
    </row>
    <row r="292" spans="1:16" x14ac:dyDescent="0.25">
      <c r="A292" t="s">
        <v>678</v>
      </c>
      <c r="B292" s="1">
        <v>34457</v>
      </c>
      <c r="C292" t="s">
        <v>214</v>
      </c>
      <c r="D292" t="s">
        <v>522</v>
      </c>
      <c r="E292">
        <v>230</v>
      </c>
      <c r="F292" t="s">
        <v>676</v>
      </c>
      <c r="G292">
        <v>413</v>
      </c>
      <c r="H292" t="s">
        <v>51</v>
      </c>
      <c r="I292" t="str">
        <f>REPLACE(H292,FIND(" -",H292&amp;" -"),99,"")</f>
        <v>COUNTY CLERK</v>
      </c>
      <c r="J292">
        <v>11</v>
      </c>
      <c r="K292">
        <v>1</v>
      </c>
      <c r="L292">
        <v>137</v>
      </c>
      <c r="M292" t="s">
        <v>680</v>
      </c>
      <c r="N292" t="s">
        <v>680</v>
      </c>
      <c r="O292" t="str">
        <f>IF(E292=$S$1,ROW(),"")</f>
        <v/>
      </c>
      <c r="P292" t="str">
        <f>IF(J292=$U$1,ROW(),"")</f>
        <v/>
      </c>
    </row>
    <row r="293" spans="1:16" x14ac:dyDescent="0.25">
      <c r="A293" t="s">
        <v>678</v>
      </c>
      <c r="B293" s="1">
        <v>34457</v>
      </c>
      <c r="C293" t="s">
        <v>113</v>
      </c>
      <c r="D293" t="s">
        <v>535</v>
      </c>
      <c r="E293">
        <v>288</v>
      </c>
      <c r="F293" t="s">
        <v>676</v>
      </c>
      <c r="G293">
        <v>1486</v>
      </c>
      <c r="H293" t="s">
        <v>54</v>
      </c>
      <c r="I293" t="str">
        <f>REPLACE(H293,FIND(" -",H293&amp;" -"),99,"")</f>
        <v>REGISTER OF DEEDS</v>
      </c>
      <c r="J293">
        <v>12</v>
      </c>
      <c r="K293">
        <v>1</v>
      </c>
      <c r="L293">
        <v>138</v>
      </c>
      <c r="M293" t="s">
        <v>679</v>
      </c>
      <c r="N293" t="s">
        <v>679</v>
      </c>
      <c r="O293" t="str">
        <f>IF(E293=$S$1,ROW(),"")</f>
        <v/>
      </c>
      <c r="P293">
        <f>IF(J293=$U$1,ROW(),"")</f>
        <v>293</v>
      </c>
    </row>
    <row r="294" spans="1:16" x14ac:dyDescent="0.25">
      <c r="A294" t="s">
        <v>678</v>
      </c>
      <c r="B294" s="1">
        <v>34457</v>
      </c>
      <c r="C294" t="s">
        <v>215</v>
      </c>
      <c r="D294" t="s">
        <v>531</v>
      </c>
      <c r="E294">
        <v>188</v>
      </c>
      <c r="F294" t="s">
        <v>676</v>
      </c>
      <c r="G294">
        <v>708</v>
      </c>
      <c r="H294" t="s">
        <v>114</v>
      </c>
      <c r="I294" t="str">
        <f>REPLACE(H294,FIND(" -",H294&amp;" -"),99,"")</f>
        <v>ROAD SUPERINTENDENT</v>
      </c>
      <c r="J294">
        <v>13</v>
      </c>
      <c r="K294">
        <v>1</v>
      </c>
      <c r="L294">
        <v>139</v>
      </c>
      <c r="M294" t="s">
        <v>680</v>
      </c>
      <c r="N294" t="s">
        <v>680</v>
      </c>
      <c r="O294" t="str">
        <f>IF(E294=$S$1,ROW(),"")</f>
        <v/>
      </c>
      <c r="P294" t="str">
        <f>IF(J294=$U$1,ROW(),"")</f>
        <v/>
      </c>
    </row>
    <row r="295" spans="1:16" x14ac:dyDescent="0.25">
      <c r="A295" t="s">
        <v>678</v>
      </c>
      <c r="B295" s="1">
        <v>34457</v>
      </c>
      <c r="C295" t="s">
        <v>216</v>
      </c>
      <c r="D295" t="s">
        <v>597</v>
      </c>
      <c r="E295">
        <v>312</v>
      </c>
      <c r="F295" t="s">
        <v>676</v>
      </c>
      <c r="G295">
        <v>946</v>
      </c>
      <c r="H295" t="s">
        <v>114</v>
      </c>
      <c r="I295" t="str">
        <f>REPLACE(H295,FIND(" -",H295&amp;" -"),99,"")</f>
        <v>ROAD SUPERINTENDENT</v>
      </c>
      <c r="J295">
        <v>13</v>
      </c>
      <c r="K295">
        <v>1</v>
      </c>
      <c r="L295">
        <v>139</v>
      </c>
      <c r="M295" t="s">
        <v>679</v>
      </c>
      <c r="N295" t="s">
        <v>679</v>
      </c>
      <c r="O295" t="str">
        <f>IF(E295=$S$1,ROW(),"")</f>
        <v/>
      </c>
      <c r="P295" t="str">
        <f>IF(J295=$U$1,ROW(),"")</f>
        <v/>
      </c>
    </row>
    <row r="296" spans="1:16" x14ac:dyDescent="0.25">
      <c r="A296" t="s">
        <v>678</v>
      </c>
      <c r="B296" s="1">
        <v>34457</v>
      </c>
      <c r="C296" t="s">
        <v>217</v>
      </c>
      <c r="D296" t="s">
        <v>530</v>
      </c>
      <c r="E296">
        <v>106</v>
      </c>
      <c r="F296" t="s">
        <v>676</v>
      </c>
      <c r="G296">
        <v>198</v>
      </c>
      <c r="H296" t="s">
        <v>480</v>
      </c>
      <c r="I296" t="str">
        <f>REPLACE(H296,FIND(" -",H296&amp;" -"),99,"")</f>
        <v>SCHOOL BOARD DISTRICT 3</v>
      </c>
      <c r="J296">
        <v>17</v>
      </c>
      <c r="K296">
        <v>1</v>
      </c>
      <c r="L296">
        <v>140</v>
      </c>
      <c r="M296" t="s">
        <v>680</v>
      </c>
      <c r="N296" t="s">
        <v>680</v>
      </c>
      <c r="O296" t="str">
        <f>IF(E296=$S$1,ROW(),"")</f>
        <v/>
      </c>
      <c r="P296" t="str">
        <f>IF(J296=$U$1,ROW(),"")</f>
        <v/>
      </c>
    </row>
    <row r="297" spans="1:16" x14ac:dyDescent="0.25">
      <c r="A297" t="s">
        <v>678</v>
      </c>
      <c r="B297" s="1">
        <v>34457</v>
      </c>
      <c r="C297" t="s">
        <v>218</v>
      </c>
      <c r="D297" t="s">
        <v>531</v>
      </c>
      <c r="E297">
        <v>189</v>
      </c>
      <c r="F297" t="s">
        <v>676</v>
      </c>
      <c r="G297">
        <v>256</v>
      </c>
      <c r="H297" t="s">
        <v>480</v>
      </c>
      <c r="I297" t="str">
        <f>REPLACE(H297,FIND(" -",H297&amp;" -"),99,"")</f>
        <v>SCHOOL BOARD DISTRICT 3</v>
      </c>
      <c r="J297">
        <v>17</v>
      </c>
      <c r="K297">
        <v>1</v>
      </c>
      <c r="L297">
        <v>140</v>
      </c>
      <c r="M297" t="s">
        <v>679</v>
      </c>
      <c r="N297" t="s">
        <v>679</v>
      </c>
      <c r="O297" t="str">
        <f>IF(E297=$S$1,ROW(),"")</f>
        <v/>
      </c>
      <c r="P297" t="str">
        <f>IF(J297=$U$1,ROW(),"")</f>
        <v/>
      </c>
    </row>
    <row r="298" spans="1:16" x14ac:dyDescent="0.25">
      <c r="A298" t="s">
        <v>495</v>
      </c>
      <c r="B298" s="1">
        <v>34550</v>
      </c>
      <c r="C298" t="s">
        <v>173</v>
      </c>
      <c r="D298" t="s">
        <v>534</v>
      </c>
      <c r="E298">
        <v>154</v>
      </c>
      <c r="F298" t="s">
        <v>676</v>
      </c>
      <c r="G298">
        <v>1637</v>
      </c>
      <c r="H298" t="s">
        <v>23</v>
      </c>
      <c r="I298" t="str">
        <f>REPLACE(H298,FIND(" -",H298&amp;" -"),99,"")</f>
        <v>COUNTY EXECUTIVE</v>
      </c>
      <c r="J298">
        <v>1</v>
      </c>
      <c r="K298">
        <v>1</v>
      </c>
      <c r="L298">
        <v>141</v>
      </c>
      <c r="M298" t="s">
        <v>679</v>
      </c>
      <c r="N298" t="s">
        <v>679</v>
      </c>
      <c r="O298" t="str">
        <f>IF(E298=$S$1,ROW(),"")</f>
        <v/>
      </c>
      <c r="P298" t="str">
        <f>IF(J298=$U$1,ROW(),"")</f>
        <v/>
      </c>
    </row>
    <row r="299" spans="1:16" x14ac:dyDescent="0.25">
      <c r="A299" t="s">
        <v>495</v>
      </c>
      <c r="B299" s="1">
        <v>34550</v>
      </c>
      <c r="C299" t="s">
        <v>96</v>
      </c>
      <c r="D299" t="s">
        <v>564</v>
      </c>
      <c r="E299">
        <v>314</v>
      </c>
      <c r="F299" t="s">
        <v>677</v>
      </c>
      <c r="G299">
        <v>1189</v>
      </c>
      <c r="H299" t="s">
        <v>23</v>
      </c>
      <c r="I299" t="str">
        <f>REPLACE(H299,FIND(" -",H299&amp;" -"),99,"")</f>
        <v>COUNTY EXECUTIVE</v>
      </c>
      <c r="J299">
        <v>1</v>
      </c>
      <c r="K299">
        <v>1</v>
      </c>
      <c r="L299">
        <v>141</v>
      </c>
      <c r="M299" t="s">
        <v>680</v>
      </c>
      <c r="N299" t="s">
        <v>680</v>
      </c>
      <c r="O299" t="str">
        <f>IF(E299=$S$1,ROW(),"")</f>
        <v/>
      </c>
      <c r="P299" t="str">
        <f>IF(J299=$U$1,ROW(),"")</f>
        <v/>
      </c>
    </row>
    <row r="300" spans="1:16" x14ac:dyDescent="0.25">
      <c r="A300" t="s">
        <v>495</v>
      </c>
      <c r="B300" s="1">
        <v>34550</v>
      </c>
      <c r="C300" t="s">
        <v>176</v>
      </c>
      <c r="D300" t="s">
        <v>579</v>
      </c>
      <c r="E300">
        <v>97</v>
      </c>
      <c r="F300" t="s">
        <v>676</v>
      </c>
      <c r="G300">
        <v>405</v>
      </c>
      <c r="H300" t="s">
        <v>469</v>
      </c>
      <c r="I300" t="str">
        <f>REPLACE(H300,FIND(" -",H300&amp;" -"),99,"")</f>
        <v>COUNTY COMMISSIONER DISTRICT 1</v>
      </c>
      <c r="J300">
        <v>2</v>
      </c>
      <c r="K300">
        <v>3</v>
      </c>
      <c r="L300">
        <v>142</v>
      </c>
      <c r="M300" t="s">
        <v>679</v>
      </c>
      <c r="N300" t="s">
        <v>685</v>
      </c>
      <c r="O300" t="str">
        <f>IF(E300=$S$1,ROW(),"")</f>
        <v/>
      </c>
      <c r="P300" t="str">
        <f>IF(J300=$U$1,ROW(),"")</f>
        <v/>
      </c>
    </row>
    <row r="301" spans="1:16" x14ac:dyDescent="0.25">
      <c r="A301" t="s">
        <v>495</v>
      </c>
      <c r="B301" s="1">
        <v>34550</v>
      </c>
      <c r="C301" t="s">
        <v>174</v>
      </c>
      <c r="D301" t="s">
        <v>566</v>
      </c>
      <c r="E301">
        <v>161</v>
      </c>
      <c r="F301" t="s">
        <v>677</v>
      </c>
      <c r="G301">
        <v>317</v>
      </c>
      <c r="H301" t="s">
        <v>469</v>
      </c>
      <c r="I301" t="str">
        <f>REPLACE(H301,FIND(" -",H301&amp;" -"),99,"")</f>
        <v>COUNTY COMMISSIONER DISTRICT 1</v>
      </c>
      <c r="J301">
        <v>2</v>
      </c>
      <c r="K301">
        <v>3</v>
      </c>
      <c r="L301">
        <v>142</v>
      </c>
      <c r="M301" t="s">
        <v>680</v>
      </c>
      <c r="N301" t="s">
        <v>688</v>
      </c>
      <c r="O301" t="str">
        <f>IF(E301=$S$1,ROW(),"")</f>
        <v/>
      </c>
      <c r="P301" t="str">
        <f>IF(J301=$U$1,ROW(),"")</f>
        <v/>
      </c>
    </row>
    <row r="302" spans="1:16" x14ac:dyDescent="0.25">
      <c r="A302" t="s">
        <v>495</v>
      </c>
      <c r="B302" s="1">
        <v>34550</v>
      </c>
      <c r="C302" t="s">
        <v>136</v>
      </c>
      <c r="D302" t="s">
        <v>587</v>
      </c>
      <c r="E302">
        <v>222</v>
      </c>
      <c r="F302" t="s">
        <v>677</v>
      </c>
      <c r="G302">
        <v>460</v>
      </c>
      <c r="H302" t="s">
        <v>469</v>
      </c>
      <c r="I302" t="str">
        <f>REPLACE(H302,FIND(" -",H302&amp;" -"),99,"")</f>
        <v>COUNTY COMMISSIONER DISTRICT 1</v>
      </c>
      <c r="J302">
        <v>2</v>
      </c>
      <c r="K302">
        <v>3</v>
      </c>
      <c r="L302">
        <v>142</v>
      </c>
      <c r="M302" t="s">
        <v>679</v>
      </c>
      <c r="N302" t="s">
        <v>685</v>
      </c>
      <c r="O302" t="str">
        <f>IF(E302=$S$1,ROW(),"")</f>
        <v/>
      </c>
      <c r="P302" t="str">
        <f>IF(J302=$U$1,ROW(),"")</f>
        <v/>
      </c>
    </row>
    <row r="303" spans="1:16" x14ac:dyDescent="0.25">
      <c r="A303" t="s">
        <v>495</v>
      </c>
      <c r="B303" s="1">
        <v>34550</v>
      </c>
      <c r="C303" t="s">
        <v>175</v>
      </c>
      <c r="D303" t="s">
        <v>527</v>
      </c>
      <c r="E303">
        <v>246</v>
      </c>
      <c r="F303" t="s">
        <v>677</v>
      </c>
      <c r="G303">
        <v>242</v>
      </c>
      <c r="H303" t="s">
        <v>469</v>
      </c>
      <c r="I303" t="str">
        <f>REPLACE(H303,FIND(" -",H303&amp;" -"),99,"")</f>
        <v>COUNTY COMMISSIONER DISTRICT 1</v>
      </c>
      <c r="J303">
        <v>2</v>
      </c>
      <c r="K303">
        <v>3</v>
      </c>
      <c r="L303">
        <v>142</v>
      </c>
      <c r="M303" t="s">
        <v>680</v>
      </c>
      <c r="N303" t="s">
        <v>688</v>
      </c>
      <c r="O303" t="str">
        <f>IF(E303=$S$1,ROW(),"")</f>
        <v/>
      </c>
      <c r="P303" t="str">
        <f>IF(J303=$U$1,ROW(),"")</f>
        <v/>
      </c>
    </row>
    <row r="304" spans="1:16" x14ac:dyDescent="0.25">
      <c r="A304" t="s">
        <v>495</v>
      </c>
      <c r="B304" s="1">
        <v>34550</v>
      </c>
      <c r="C304" t="s">
        <v>177</v>
      </c>
      <c r="D304" t="s">
        <v>528</v>
      </c>
      <c r="E304">
        <v>258</v>
      </c>
      <c r="F304" t="s">
        <v>676</v>
      </c>
      <c r="G304">
        <v>299</v>
      </c>
      <c r="H304" t="s">
        <v>469</v>
      </c>
      <c r="I304" t="str">
        <f>REPLACE(H304,FIND(" -",H304&amp;" -"),99,"")</f>
        <v>COUNTY COMMISSIONER DISTRICT 1</v>
      </c>
      <c r="J304">
        <v>2</v>
      </c>
      <c r="K304">
        <v>3</v>
      </c>
      <c r="L304">
        <v>142</v>
      </c>
      <c r="M304" t="s">
        <v>680</v>
      </c>
      <c r="N304" t="s">
        <v>688</v>
      </c>
      <c r="O304" t="str">
        <f>IF(E304=$S$1,ROW(),"")</f>
        <v/>
      </c>
      <c r="P304" t="str">
        <f>IF(J304=$U$1,ROW(),"")</f>
        <v/>
      </c>
    </row>
    <row r="305" spans="1:16" x14ac:dyDescent="0.25">
      <c r="A305" t="s">
        <v>495</v>
      </c>
      <c r="B305" s="1">
        <v>34550</v>
      </c>
      <c r="C305" t="s">
        <v>178</v>
      </c>
      <c r="D305" t="s">
        <v>590</v>
      </c>
      <c r="E305">
        <v>318</v>
      </c>
      <c r="F305" t="s">
        <v>676</v>
      </c>
      <c r="G305">
        <v>390</v>
      </c>
      <c r="H305" t="s">
        <v>469</v>
      </c>
      <c r="I305" t="str">
        <f>REPLACE(H305,FIND(" -",H305&amp;" -"),99,"")</f>
        <v>COUNTY COMMISSIONER DISTRICT 1</v>
      </c>
      <c r="J305">
        <v>2</v>
      </c>
      <c r="K305">
        <v>3</v>
      </c>
      <c r="L305">
        <v>142</v>
      </c>
      <c r="M305" t="s">
        <v>679</v>
      </c>
      <c r="N305" t="s">
        <v>685</v>
      </c>
      <c r="O305" t="str">
        <f>IF(E305=$S$1,ROW(),"")</f>
        <v/>
      </c>
      <c r="P305" t="str">
        <f>IF(J305=$U$1,ROW(),"")</f>
        <v/>
      </c>
    </row>
    <row r="306" spans="1:16" x14ac:dyDescent="0.25">
      <c r="A306" t="s">
        <v>495</v>
      </c>
      <c r="B306" s="1">
        <v>34550</v>
      </c>
      <c r="C306" t="s">
        <v>179</v>
      </c>
      <c r="D306" t="s">
        <v>567</v>
      </c>
      <c r="E306">
        <v>111</v>
      </c>
      <c r="F306" t="s">
        <v>677</v>
      </c>
      <c r="G306">
        <v>329</v>
      </c>
      <c r="H306" t="s">
        <v>473</v>
      </c>
      <c r="I306" t="str">
        <f>REPLACE(H306,FIND(" -",H306&amp;" -"),99,"")</f>
        <v>COUNTY COMMISSIONER DISTRICT 2</v>
      </c>
      <c r="J306">
        <v>3</v>
      </c>
      <c r="K306">
        <v>2</v>
      </c>
      <c r="L306">
        <v>143</v>
      </c>
      <c r="M306" t="s">
        <v>679</v>
      </c>
      <c r="N306" t="s">
        <v>686</v>
      </c>
      <c r="O306" t="str">
        <f>IF(E306=$S$1,ROW(),"")</f>
        <v/>
      </c>
      <c r="P306" t="str">
        <f>IF(J306=$U$1,ROW(),"")</f>
        <v/>
      </c>
    </row>
    <row r="307" spans="1:16" x14ac:dyDescent="0.25">
      <c r="A307" t="s">
        <v>495</v>
      </c>
      <c r="B307" s="1">
        <v>34550</v>
      </c>
      <c r="C307" t="s">
        <v>180</v>
      </c>
      <c r="D307" t="s">
        <v>591</v>
      </c>
      <c r="E307">
        <v>257</v>
      </c>
      <c r="F307" t="s">
        <v>676</v>
      </c>
      <c r="G307">
        <v>257</v>
      </c>
      <c r="H307" t="s">
        <v>473</v>
      </c>
      <c r="I307" t="str">
        <f>REPLACE(H307,FIND(" -",H307&amp;" -"),99,"")</f>
        <v>COUNTY COMMISSIONER DISTRICT 2</v>
      </c>
      <c r="J307">
        <v>3</v>
      </c>
      <c r="K307">
        <v>2</v>
      </c>
      <c r="L307">
        <v>143</v>
      </c>
      <c r="M307" t="s">
        <v>679</v>
      </c>
      <c r="N307" t="s">
        <v>686</v>
      </c>
      <c r="O307" t="str">
        <f>IF(E307=$S$1,ROW(),"")</f>
        <v/>
      </c>
      <c r="P307" t="str">
        <f>IF(J307=$U$1,ROW(),"")</f>
        <v/>
      </c>
    </row>
    <row r="308" spans="1:16" x14ac:dyDescent="0.25">
      <c r="A308" t="s">
        <v>495</v>
      </c>
      <c r="B308" s="1">
        <v>34550</v>
      </c>
      <c r="C308" t="s">
        <v>181</v>
      </c>
      <c r="D308" t="s">
        <v>553</v>
      </c>
      <c r="E308">
        <v>276</v>
      </c>
      <c r="F308" t="s">
        <v>676</v>
      </c>
      <c r="G308">
        <v>251</v>
      </c>
      <c r="H308" t="s">
        <v>473</v>
      </c>
      <c r="I308" t="str">
        <f>REPLACE(H308,FIND(" -",H308&amp;" -"),99,"")</f>
        <v>COUNTY COMMISSIONER DISTRICT 2</v>
      </c>
      <c r="J308">
        <v>3</v>
      </c>
      <c r="K308">
        <v>2</v>
      </c>
      <c r="L308">
        <v>143</v>
      </c>
      <c r="M308" t="s">
        <v>680</v>
      </c>
      <c r="N308" t="s">
        <v>687</v>
      </c>
      <c r="O308" t="str">
        <f>IF(E308=$S$1,ROW(),"")</f>
        <v/>
      </c>
      <c r="P308" t="str">
        <f>IF(J308=$U$1,ROW(),"")</f>
        <v/>
      </c>
    </row>
    <row r="309" spans="1:16" x14ac:dyDescent="0.25">
      <c r="A309" t="s">
        <v>495</v>
      </c>
      <c r="B309" s="1">
        <v>34550</v>
      </c>
      <c r="C309" t="s">
        <v>182</v>
      </c>
      <c r="D309" t="s">
        <v>540</v>
      </c>
      <c r="E309">
        <v>17</v>
      </c>
      <c r="F309" t="s">
        <v>677</v>
      </c>
      <c r="G309">
        <v>240</v>
      </c>
      <c r="H309" t="s">
        <v>470</v>
      </c>
      <c r="I309" t="str">
        <f>REPLACE(H309,FIND(" -",H309&amp;" -"),99,"")</f>
        <v>COUNTY COMMISSIONER DISTRICT 3</v>
      </c>
      <c r="J309">
        <v>4</v>
      </c>
      <c r="K309">
        <v>2</v>
      </c>
      <c r="L309">
        <v>144</v>
      </c>
      <c r="M309" t="s">
        <v>679</v>
      </c>
      <c r="N309" t="s">
        <v>686</v>
      </c>
      <c r="O309" t="str">
        <f>IF(E309=$S$1,ROW(),"")</f>
        <v/>
      </c>
      <c r="P309" t="str">
        <f>IF(J309=$U$1,ROW(),"")</f>
        <v/>
      </c>
    </row>
    <row r="310" spans="1:16" x14ac:dyDescent="0.25">
      <c r="A310" t="s">
        <v>495</v>
      </c>
      <c r="B310" s="1">
        <v>34550</v>
      </c>
      <c r="C310" t="s">
        <v>183</v>
      </c>
      <c r="D310" t="s">
        <v>586</v>
      </c>
      <c r="E310">
        <v>157</v>
      </c>
      <c r="F310" t="s">
        <v>676</v>
      </c>
      <c r="G310">
        <v>378</v>
      </c>
      <c r="H310" t="s">
        <v>470</v>
      </c>
      <c r="I310" t="str">
        <f>REPLACE(H310,FIND(" -",H310&amp;" -"),99,"")</f>
        <v>COUNTY COMMISSIONER DISTRICT 3</v>
      </c>
      <c r="J310">
        <v>4</v>
      </c>
      <c r="K310">
        <v>2</v>
      </c>
      <c r="L310">
        <v>144</v>
      </c>
      <c r="M310" t="s">
        <v>679</v>
      </c>
      <c r="N310" t="s">
        <v>686</v>
      </c>
      <c r="O310" t="str">
        <f>IF(E310=$S$1,ROW(),"")</f>
        <v/>
      </c>
      <c r="P310" t="str">
        <f>IF(J310=$U$1,ROW(),"")</f>
        <v/>
      </c>
    </row>
    <row r="311" spans="1:16" x14ac:dyDescent="0.25">
      <c r="A311" t="s">
        <v>495</v>
      </c>
      <c r="B311" s="1">
        <v>34550</v>
      </c>
      <c r="C311" t="s">
        <v>184</v>
      </c>
      <c r="D311" t="s">
        <v>592</v>
      </c>
      <c r="E311">
        <v>328</v>
      </c>
      <c r="F311" t="s">
        <v>676</v>
      </c>
      <c r="G311">
        <v>219</v>
      </c>
      <c r="H311" t="s">
        <v>470</v>
      </c>
      <c r="I311" t="str">
        <f>REPLACE(H311,FIND(" -",H311&amp;" -"),99,"")</f>
        <v>COUNTY COMMISSIONER DISTRICT 3</v>
      </c>
      <c r="J311">
        <v>4</v>
      </c>
      <c r="K311">
        <v>2</v>
      </c>
      <c r="L311">
        <v>144</v>
      </c>
      <c r="M311" t="s">
        <v>680</v>
      </c>
      <c r="N311" t="s">
        <v>687</v>
      </c>
      <c r="O311" t="str">
        <f>IF(E311=$S$1,ROW(),"")</f>
        <v/>
      </c>
      <c r="P311" t="str">
        <f>IF(J311=$U$1,ROW(),"")</f>
        <v/>
      </c>
    </row>
    <row r="312" spans="1:16" x14ac:dyDescent="0.25">
      <c r="A312" t="s">
        <v>495</v>
      </c>
      <c r="B312" s="1">
        <v>34550</v>
      </c>
      <c r="C312" t="s">
        <v>37</v>
      </c>
      <c r="D312" t="s">
        <v>338</v>
      </c>
      <c r="E312">
        <v>13</v>
      </c>
      <c r="F312" t="s">
        <v>676</v>
      </c>
      <c r="G312">
        <v>287</v>
      </c>
      <c r="H312" t="s">
        <v>471</v>
      </c>
      <c r="I312" t="str">
        <f>REPLACE(H312,FIND(" -",H312&amp;" -"),99,"")</f>
        <v>COUNTY COMMISSIONER DISTRICT 4</v>
      </c>
      <c r="J312">
        <v>5</v>
      </c>
      <c r="K312">
        <v>2</v>
      </c>
      <c r="L312">
        <v>145</v>
      </c>
      <c r="M312" t="s">
        <v>679</v>
      </c>
      <c r="N312" t="s">
        <v>686</v>
      </c>
      <c r="O312" t="str">
        <f>IF(E312=$S$1,ROW(),"")</f>
        <v/>
      </c>
      <c r="P312" t="str">
        <f>IF(J312=$U$1,ROW(),"")</f>
        <v/>
      </c>
    </row>
    <row r="313" spans="1:16" x14ac:dyDescent="0.25">
      <c r="A313" t="s">
        <v>495</v>
      </c>
      <c r="B313" s="1">
        <v>34550</v>
      </c>
      <c r="C313" t="s">
        <v>185</v>
      </c>
      <c r="D313" t="s">
        <v>593</v>
      </c>
      <c r="E313">
        <v>73</v>
      </c>
      <c r="F313" t="s">
        <v>676</v>
      </c>
      <c r="G313">
        <v>256</v>
      </c>
      <c r="H313" t="s">
        <v>471</v>
      </c>
      <c r="I313" t="str">
        <f>REPLACE(H313,FIND(" -",H313&amp;" -"),99,"")</f>
        <v>COUNTY COMMISSIONER DISTRICT 4</v>
      </c>
      <c r="J313">
        <v>5</v>
      </c>
      <c r="K313">
        <v>2</v>
      </c>
      <c r="L313">
        <v>145</v>
      </c>
      <c r="M313" t="s">
        <v>679</v>
      </c>
      <c r="N313" t="s">
        <v>686</v>
      </c>
      <c r="O313" t="str">
        <f>IF(E313=$S$1,ROW(),"")</f>
        <v/>
      </c>
      <c r="P313" t="str">
        <f>IF(J313=$U$1,ROW(),"")</f>
        <v/>
      </c>
    </row>
    <row r="314" spans="1:16" x14ac:dyDescent="0.25">
      <c r="A314" t="s">
        <v>495</v>
      </c>
      <c r="B314" s="1">
        <v>34550</v>
      </c>
      <c r="C314" t="s">
        <v>143</v>
      </c>
      <c r="D314" t="s">
        <v>520</v>
      </c>
      <c r="E314">
        <v>279</v>
      </c>
      <c r="F314" t="s">
        <v>677</v>
      </c>
      <c r="G314">
        <v>223</v>
      </c>
      <c r="H314" t="s">
        <v>471</v>
      </c>
      <c r="I314" t="str">
        <f>REPLACE(H314,FIND(" -",H314&amp;" -"),99,"")</f>
        <v>COUNTY COMMISSIONER DISTRICT 4</v>
      </c>
      <c r="J314">
        <v>5</v>
      </c>
      <c r="K314">
        <v>2</v>
      </c>
      <c r="L314">
        <v>145</v>
      </c>
      <c r="M314" t="s">
        <v>680</v>
      </c>
      <c r="N314" t="s">
        <v>687</v>
      </c>
      <c r="O314" t="str">
        <f>IF(E314=$S$1,ROW(),"")</f>
        <v/>
      </c>
      <c r="P314" t="str">
        <f>IF(J314=$U$1,ROW(),"")</f>
        <v/>
      </c>
    </row>
    <row r="315" spans="1:16" x14ac:dyDescent="0.25">
      <c r="A315" t="s">
        <v>495</v>
      </c>
      <c r="B315" s="1">
        <v>34550</v>
      </c>
      <c r="C315" t="s">
        <v>187</v>
      </c>
      <c r="D315" t="s">
        <v>539</v>
      </c>
      <c r="E315">
        <v>6</v>
      </c>
      <c r="F315" t="s">
        <v>676</v>
      </c>
      <c r="G315">
        <v>1803</v>
      </c>
      <c r="H315" t="s">
        <v>68</v>
      </c>
      <c r="I315" t="str">
        <f>REPLACE(H315,FIND(" -",H315&amp;" -"),99,"")</f>
        <v>COUNTY TRUSTEE</v>
      </c>
      <c r="J315">
        <v>7</v>
      </c>
      <c r="K315">
        <v>1</v>
      </c>
      <c r="L315">
        <v>146</v>
      </c>
      <c r="M315" t="s">
        <v>679</v>
      </c>
      <c r="N315" t="s">
        <v>679</v>
      </c>
      <c r="O315" t="str">
        <f>IF(E315=$S$1,ROW(),"")</f>
        <v/>
      </c>
      <c r="P315" t="str">
        <f>IF(J315=$U$1,ROW(),"")</f>
        <v/>
      </c>
    </row>
    <row r="316" spans="1:16" x14ac:dyDescent="0.25">
      <c r="A316" t="s">
        <v>495</v>
      </c>
      <c r="B316" s="1">
        <v>34550</v>
      </c>
      <c r="C316" t="s">
        <v>186</v>
      </c>
      <c r="D316" t="s">
        <v>527</v>
      </c>
      <c r="E316">
        <v>247</v>
      </c>
      <c r="F316" t="s">
        <v>677</v>
      </c>
      <c r="G316">
        <v>915</v>
      </c>
      <c r="H316" t="s">
        <v>68</v>
      </c>
      <c r="I316" t="str">
        <f>REPLACE(H316,FIND(" -",H316&amp;" -"),99,"")</f>
        <v>COUNTY TRUSTEE</v>
      </c>
      <c r="J316">
        <v>7</v>
      </c>
      <c r="K316">
        <v>1</v>
      </c>
      <c r="L316">
        <v>146</v>
      </c>
      <c r="M316" t="s">
        <v>680</v>
      </c>
      <c r="N316" t="s">
        <v>680</v>
      </c>
      <c r="O316" t="str">
        <f>IF(E316=$S$1,ROW(),"")</f>
        <v/>
      </c>
      <c r="P316" t="str">
        <f>IF(J316=$U$1,ROW(),"")</f>
        <v/>
      </c>
    </row>
    <row r="317" spans="1:16" x14ac:dyDescent="0.25">
      <c r="A317" t="s">
        <v>495</v>
      </c>
      <c r="B317" s="1">
        <v>34550</v>
      </c>
      <c r="C317" t="s">
        <v>188</v>
      </c>
      <c r="D317" t="s">
        <v>540</v>
      </c>
      <c r="E317">
        <v>20</v>
      </c>
      <c r="F317" t="s">
        <v>677</v>
      </c>
      <c r="G317">
        <v>1632</v>
      </c>
      <c r="H317" t="s">
        <v>46</v>
      </c>
      <c r="I317" t="str">
        <f>REPLACE(H317,FIND(" -",H317&amp;" -"),99,"")</f>
        <v>SHERIFF</v>
      </c>
      <c r="J317">
        <v>9</v>
      </c>
      <c r="K317">
        <v>1</v>
      </c>
      <c r="L317">
        <v>147</v>
      </c>
      <c r="M317" t="s">
        <v>679</v>
      </c>
      <c r="N317" t="s">
        <v>679</v>
      </c>
      <c r="O317" t="str">
        <f>IF(E317=$S$1,ROW(),"")</f>
        <v/>
      </c>
      <c r="P317" t="str">
        <f>IF(J317=$U$1,ROW(),"")</f>
        <v/>
      </c>
    </row>
    <row r="318" spans="1:16" x14ac:dyDescent="0.25">
      <c r="A318" t="s">
        <v>495</v>
      </c>
      <c r="B318" s="1">
        <v>34550</v>
      </c>
      <c r="C318" t="s">
        <v>48</v>
      </c>
      <c r="D318" t="s">
        <v>530</v>
      </c>
      <c r="E318">
        <v>107</v>
      </c>
      <c r="F318" t="s">
        <v>676</v>
      </c>
      <c r="G318">
        <v>1202</v>
      </c>
      <c r="H318" t="s">
        <v>46</v>
      </c>
      <c r="I318" t="str">
        <f>REPLACE(H318,FIND(" -",H318&amp;" -"),99,"")</f>
        <v>SHERIFF</v>
      </c>
      <c r="J318">
        <v>9</v>
      </c>
      <c r="K318">
        <v>1</v>
      </c>
      <c r="L318">
        <v>147</v>
      </c>
      <c r="M318" t="s">
        <v>680</v>
      </c>
      <c r="N318" t="s">
        <v>680</v>
      </c>
      <c r="O318" t="str">
        <f>IF(E318=$S$1,ROW(),"")</f>
        <v/>
      </c>
      <c r="P318" t="str">
        <f>IF(J318=$U$1,ROW(),"")</f>
        <v/>
      </c>
    </row>
    <row r="319" spans="1:16" x14ac:dyDescent="0.25">
      <c r="A319" t="s">
        <v>495</v>
      </c>
      <c r="B319" s="1">
        <v>34550</v>
      </c>
      <c r="C319" t="s">
        <v>189</v>
      </c>
      <c r="D319" t="s">
        <v>533</v>
      </c>
      <c r="E319">
        <v>166</v>
      </c>
      <c r="F319" t="s">
        <v>684</v>
      </c>
      <c r="G319">
        <v>45</v>
      </c>
      <c r="H319" t="s">
        <v>46</v>
      </c>
      <c r="I319" t="str">
        <f>REPLACE(H319,FIND(" -",H319&amp;" -"),99,"")</f>
        <v>SHERIFF</v>
      </c>
      <c r="J319">
        <v>9</v>
      </c>
      <c r="K319">
        <v>1</v>
      </c>
      <c r="L319">
        <v>147</v>
      </c>
      <c r="M319" t="s">
        <v>680</v>
      </c>
      <c r="N319" t="s">
        <v>680</v>
      </c>
      <c r="O319" t="str">
        <f>IF(E319=$S$1,ROW(),"")</f>
        <v/>
      </c>
      <c r="P319" t="str">
        <f>IF(J319=$U$1,ROW(),"")</f>
        <v/>
      </c>
    </row>
    <row r="320" spans="1:16" x14ac:dyDescent="0.25">
      <c r="A320" t="s">
        <v>495</v>
      </c>
      <c r="B320" s="1">
        <v>34550</v>
      </c>
      <c r="C320" t="s">
        <v>191</v>
      </c>
      <c r="D320" t="s">
        <v>532</v>
      </c>
      <c r="E320">
        <v>59</v>
      </c>
      <c r="F320" t="s">
        <v>676</v>
      </c>
      <c r="G320">
        <v>949</v>
      </c>
      <c r="H320" t="s">
        <v>49</v>
      </c>
      <c r="I320" t="str">
        <f>REPLACE(H320,FIND(" -",H320&amp;" -"),99,"")</f>
        <v>CIRCUIT COURT CLERK</v>
      </c>
      <c r="J320">
        <v>10</v>
      </c>
      <c r="K320">
        <v>1</v>
      </c>
      <c r="L320">
        <v>148</v>
      </c>
      <c r="M320" t="s">
        <v>680</v>
      </c>
      <c r="N320" t="s">
        <v>680</v>
      </c>
      <c r="O320" t="str">
        <f>IF(E320=$S$1,ROW(),"")</f>
        <v/>
      </c>
      <c r="P320" t="str">
        <f>IF(J320=$U$1,ROW(),"")</f>
        <v/>
      </c>
    </row>
    <row r="321" spans="1:16" x14ac:dyDescent="0.25">
      <c r="A321" t="s">
        <v>495</v>
      </c>
      <c r="B321" s="1">
        <v>34550</v>
      </c>
      <c r="C321" t="s">
        <v>190</v>
      </c>
      <c r="D321" t="s">
        <v>517</v>
      </c>
      <c r="E321">
        <v>183</v>
      </c>
      <c r="F321" t="s">
        <v>677</v>
      </c>
      <c r="G321">
        <v>1771</v>
      </c>
      <c r="H321" t="s">
        <v>49</v>
      </c>
      <c r="I321" t="str">
        <f>REPLACE(H321,FIND(" -",H321&amp;" -"),99,"")</f>
        <v>CIRCUIT COURT CLERK</v>
      </c>
      <c r="J321">
        <v>10</v>
      </c>
      <c r="K321">
        <v>1</v>
      </c>
      <c r="L321">
        <v>148</v>
      </c>
      <c r="M321" t="s">
        <v>679</v>
      </c>
      <c r="N321" t="s">
        <v>679</v>
      </c>
      <c r="O321" t="str">
        <f>IF(E321=$S$1,ROW(),"")</f>
        <v/>
      </c>
      <c r="P321" t="str">
        <f>IF(J321=$U$1,ROW(),"")</f>
        <v/>
      </c>
    </row>
    <row r="322" spans="1:16" x14ac:dyDescent="0.25">
      <c r="A322" t="s">
        <v>495</v>
      </c>
      <c r="B322" s="1">
        <v>34550</v>
      </c>
      <c r="C322" t="s">
        <v>127</v>
      </c>
      <c r="D322" t="s">
        <v>562</v>
      </c>
      <c r="E322">
        <v>14</v>
      </c>
      <c r="F322" t="s">
        <v>676</v>
      </c>
      <c r="G322">
        <v>1600</v>
      </c>
      <c r="H322" t="s">
        <v>51</v>
      </c>
      <c r="I322" t="str">
        <f>REPLACE(H322,FIND(" -",H322&amp;" -"),99,"")</f>
        <v>COUNTY CLERK</v>
      </c>
      <c r="J322">
        <v>11</v>
      </c>
      <c r="K322">
        <v>1</v>
      </c>
      <c r="L322">
        <v>149</v>
      </c>
      <c r="M322" t="s">
        <v>679</v>
      </c>
      <c r="N322" t="s">
        <v>679</v>
      </c>
      <c r="O322" t="str">
        <f>IF(E322=$S$1,ROW(),"")</f>
        <v/>
      </c>
      <c r="P322" t="str">
        <f>IF(J322=$U$1,ROW(),"")</f>
        <v/>
      </c>
    </row>
    <row r="323" spans="1:16" x14ac:dyDescent="0.25">
      <c r="A323" t="s">
        <v>495</v>
      </c>
      <c r="B323" s="1">
        <v>34550</v>
      </c>
      <c r="C323" t="s">
        <v>192</v>
      </c>
      <c r="D323" t="s">
        <v>547</v>
      </c>
      <c r="E323">
        <v>34</v>
      </c>
      <c r="F323" t="s">
        <v>677</v>
      </c>
      <c r="G323">
        <v>1202</v>
      </c>
      <c r="H323" t="s">
        <v>51</v>
      </c>
      <c r="I323" t="str">
        <f>REPLACE(H323,FIND(" -",H323&amp;" -"),99,"")</f>
        <v>COUNTY CLERK</v>
      </c>
      <c r="J323">
        <v>11</v>
      </c>
      <c r="K323">
        <v>1</v>
      </c>
      <c r="L323">
        <v>149</v>
      </c>
      <c r="M323" t="s">
        <v>680</v>
      </c>
      <c r="N323" t="s">
        <v>680</v>
      </c>
      <c r="O323" t="str">
        <f>IF(E323=$S$1,ROW(),"")</f>
        <v/>
      </c>
      <c r="P323" t="str">
        <f>IF(J323=$U$1,ROW(),"")</f>
        <v/>
      </c>
    </row>
    <row r="324" spans="1:16" x14ac:dyDescent="0.25">
      <c r="A324" t="s">
        <v>495</v>
      </c>
      <c r="B324" s="1">
        <v>34550</v>
      </c>
      <c r="C324" t="s">
        <v>113</v>
      </c>
      <c r="D324" t="s">
        <v>535</v>
      </c>
      <c r="E324">
        <v>288</v>
      </c>
      <c r="F324" t="s">
        <v>676</v>
      </c>
      <c r="G324">
        <v>1766</v>
      </c>
      <c r="H324" t="s">
        <v>54</v>
      </c>
      <c r="I324" t="str">
        <f>REPLACE(H324,FIND(" -",H324&amp;" -"),99,"")</f>
        <v>REGISTER OF DEEDS</v>
      </c>
      <c r="J324">
        <v>12</v>
      </c>
      <c r="K324">
        <v>1</v>
      </c>
      <c r="L324">
        <v>150</v>
      </c>
      <c r="M324" t="s">
        <v>679</v>
      </c>
      <c r="N324" t="s">
        <v>679</v>
      </c>
      <c r="O324" t="str">
        <f>IF(E324=$S$1,ROW(),"")</f>
        <v/>
      </c>
      <c r="P324">
        <f>IF(J324=$U$1,ROW(),"")</f>
        <v>324</v>
      </c>
    </row>
    <row r="325" spans="1:16" x14ac:dyDescent="0.25">
      <c r="A325" t="s">
        <v>495</v>
      </c>
      <c r="B325" s="1">
        <v>34550</v>
      </c>
      <c r="C325" t="s">
        <v>58</v>
      </c>
      <c r="D325" t="s">
        <v>548</v>
      </c>
      <c r="E325">
        <v>215</v>
      </c>
      <c r="F325" t="s">
        <v>677</v>
      </c>
      <c r="G325">
        <v>1812</v>
      </c>
      <c r="H325" t="s">
        <v>114</v>
      </c>
      <c r="I325" t="str">
        <f>REPLACE(H325,FIND(" -",H325&amp;" -"),99,"")</f>
        <v>ROAD SUPERINTENDENT</v>
      </c>
      <c r="J325">
        <v>13</v>
      </c>
      <c r="K325">
        <v>1</v>
      </c>
      <c r="L325">
        <v>151</v>
      </c>
      <c r="M325" t="s">
        <v>679</v>
      </c>
      <c r="N325" t="s">
        <v>679</v>
      </c>
      <c r="O325" t="str">
        <f>IF(E325=$S$1,ROW(),"")</f>
        <v/>
      </c>
      <c r="P325" t="str">
        <f>IF(J325=$U$1,ROW(),"")</f>
        <v/>
      </c>
    </row>
    <row r="326" spans="1:16" x14ac:dyDescent="0.25">
      <c r="A326" t="s">
        <v>495</v>
      </c>
      <c r="B326" s="1">
        <v>34550</v>
      </c>
      <c r="C326" t="s">
        <v>666</v>
      </c>
      <c r="D326" t="s">
        <v>597</v>
      </c>
      <c r="E326">
        <v>312</v>
      </c>
      <c r="F326" t="s">
        <v>676</v>
      </c>
      <c r="G326">
        <v>1134</v>
      </c>
      <c r="H326" t="s">
        <v>114</v>
      </c>
      <c r="I326" t="str">
        <f>REPLACE(H326,FIND(" -",H326&amp;" -"),99,"")</f>
        <v>ROAD SUPERINTENDENT</v>
      </c>
      <c r="J326">
        <v>13</v>
      </c>
      <c r="K326">
        <v>1</v>
      </c>
      <c r="L326">
        <v>151</v>
      </c>
      <c r="M326" t="s">
        <v>680</v>
      </c>
      <c r="N326" t="s">
        <v>680</v>
      </c>
      <c r="O326" t="str">
        <f>IF(E326=$S$1,ROW(),"")</f>
        <v/>
      </c>
      <c r="P326" t="str">
        <f>IF(J326=$U$1,ROW(),"")</f>
        <v/>
      </c>
    </row>
    <row r="327" spans="1:16" x14ac:dyDescent="0.25">
      <c r="A327" t="s">
        <v>495</v>
      </c>
      <c r="B327" s="1">
        <v>34550</v>
      </c>
      <c r="C327" t="s">
        <v>193</v>
      </c>
      <c r="D327" t="s">
        <v>561</v>
      </c>
      <c r="E327">
        <v>53</v>
      </c>
      <c r="F327" t="s">
        <v>677</v>
      </c>
      <c r="G327">
        <v>126</v>
      </c>
      <c r="H327" t="s">
        <v>480</v>
      </c>
      <c r="I327" t="str">
        <f>REPLACE(H327,FIND(" -",H327&amp;" -"),99,"")</f>
        <v>SCHOOL BOARD DISTRICT 3</v>
      </c>
      <c r="J327">
        <v>17</v>
      </c>
      <c r="K327">
        <v>1</v>
      </c>
      <c r="L327">
        <v>152</v>
      </c>
      <c r="M327" t="s">
        <v>680</v>
      </c>
      <c r="N327" t="s">
        <v>680</v>
      </c>
      <c r="O327" t="str">
        <f>IF(E327=$S$1,ROW(),"")</f>
        <v/>
      </c>
      <c r="P327" t="str">
        <f>IF(J327=$U$1,ROW(),"")</f>
        <v/>
      </c>
    </row>
    <row r="328" spans="1:16" x14ac:dyDescent="0.25">
      <c r="A328" t="s">
        <v>495</v>
      </c>
      <c r="B328" s="1">
        <v>34550</v>
      </c>
      <c r="C328" t="s">
        <v>194</v>
      </c>
      <c r="D328" t="s">
        <v>531</v>
      </c>
      <c r="E328">
        <v>189</v>
      </c>
      <c r="F328" t="s">
        <v>676</v>
      </c>
      <c r="G328">
        <v>340</v>
      </c>
      <c r="H328" t="s">
        <v>480</v>
      </c>
      <c r="I328" t="str">
        <f>REPLACE(H328,FIND(" -",H328&amp;" -"),99,"")</f>
        <v>SCHOOL BOARD DISTRICT 3</v>
      </c>
      <c r="J328">
        <v>17</v>
      </c>
      <c r="K328">
        <v>1</v>
      </c>
      <c r="L328">
        <v>152</v>
      </c>
      <c r="M328" t="s">
        <v>679</v>
      </c>
      <c r="N328" t="s">
        <v>679</v>
      </c>
      <c r="O328" t="str">
        <f>IF(E328=$S$1,ROW(),"")</f>
        <v/>
      </c>
      <c r="P328" t="str">
        <f>IF(J328=$U$1,ROW(),"")</f>
        <v/>
      </c>
    </row>
    <row r="329" spans="1:16" x14ac:dyDescent="0.25">
      <c r="A329" t="s">
        <v>495</v>
      </c>
      <c r="B329" s="1">
        <v>34550</v>
      </c>
      <c r="C329" t="s">
        <v>25</v>
      </c>
      <c r="D329" t="s">
        <v>521</v>
      </c>
      <c r="E329">
        <v>11</v>
      </c>
      <c r="F329" t="s">
        <v>11</v>
      </c>
      <c r="G329">
        <v>104</v>
      </c>
      <c r="H329" t="s">
        <v>195</v>
      </c>
      <c r="I329" t="str">
        <f>REPLACE(H329,FIND(" -",H329&amp;" -"),99,"")</f>
        <v>CITY MAYOR</v>
      </c>
      <c r="J329">
        <v>20</v>
      </c>
      <c r="K329">
        <v>1</v>
      </c>
      <c r="L329">
        <v>153</v>
      </c>
      <c r="M329" t="s">
        <v>680</v>
      </c>
      <c r="N329" t="s">
        <v>680</v>
      </c>
      <c r="O329" t="str">
        <f>IF(E329=$S$1,ROW(),"")</f>
        <v/>
      </c>
      <c r="P329" t="str">
        <f>IF(J329=$U$1,ROW(),"")</f>
        <v/>
      </c>
    </row>
    <row r="330" spans="1:16" x14ac:dyDescent="0.25">
      <c r="A330" t="s">
        <v>495</v>
      </c>
      <c r="B330" s="1">
        <v>34550</v>
      </c>
      <c r="C330" t="s">
        <v>196</v>
      </c>
      <c r="D330" t="s">
        <v>560</v>
      </c>
      <c r="E330">
        <v>94</v>
      </c>
      <c r="F330" t="s">
        <v>11</v>
      </c>
      <c r="G330">
        <v>97</v>
      </c>
      <c r="H330" t="s">
        <v>195</v>
      </c>
      <c r="I330" t="str">
        <f>REPLACE(H330,FIND(" -",H330&amp;" -"),99,"")</f>
        <v>CITY MAYOR</v>
      </c>
      <c r="J330">
        <v>20</v>
      </c>
      <c r="K330">
        <v>1</v>
      </c>
      <c r="L330">
        <v>153</v>
      </c>
      <c r="M330" t="s">
        <v>680</v>
      </c>
      <c r="N330" t="s">
        <v>680</v>
      </c>
      <c r="O330" t="str">
        <f>IF(E330=$S$1,ROW(),"")</f>
        <v/>
      </c>
      <c r="P330" t="str">
        <f>IF(J330=$U$1,ROW(),"")</f>
        <v/>
      </c>
    </row>
    <row r="331" spans="1:16" x14ac:dyDescent="0.25">
      <c r="A331" t="s">
        <v>495</v>
      </c>
      <c r="B331" s="1">
        <v>34550</v>
      </c>
      <c r="C331" t="s">
        <v>197</v>
      </c>
      <c r="D331" t="s">
        <v>512</v>
      </c>
      <c r="E331">
        <v>131</v>
      </c>
      <c r="F331" t="s">
        <v>11</v>
      </c>
      <c r="G331">
        <v>275</v>
      </c>
      <c r="H331" t="s">
        <v>195</v>
      </c>
      <c r="I331" t="str">
        <f>REPLACE(H331,FIND(" -",H331&amp;" -"),99,"")</f>
        <v>CITY MAYOR</v>
      </c>
      <c r="J331">
        <v>20</v>
      </c>
      <c r="K331">
        <v>1</v>
      </c>
      <c r="L331">
        <v>153</v>
      </c>
      <c r="M331" t="s">
        <v>679</v>
      </c>
      <c r="N331" t="s">
        <v>679</v>
      </c>
      <c r="O331" t="str">
        <f>IF(E331=$S$1,ROW(),"")</f>
        <v/>
      </c>
      <c r="P331" t="str">
        <f>IF(J331=$U$1,ROW(),"")</f>
        <v/>
      </c>
    </row>
    <row r="332" spans="1:16" x14ac:dyDescent="0.25">
      <c r="A332" t="s">
        <v>495</v>
      </c>
      <c r="B332" s="1">
        <v>34550</v>
      </c>
      <c r="C332" t="s">
        <v>198</v>
      </c>
      <c r="D332" t="s">
        <v>598</v>
      </c>
      <c r="E332">
        <v>286</v>
      </c>
      <c r="F332" t="s">
        <v>11</v>
      </c>
      <c r="G332">
        <v>22</v>
      </c>
      <c r="H332" t="s">
        <v>195</v>
      </c>
      <c r="I332" t="str">
        <f>REPLACE(H332,FIND(" -",H332&amp;" -"),99,"")</f>
        <v>CITY MAYOR</v>
      </c>
      <c r="J332">
        <v>20</v>
      </c>
      <c r="K332">
        <v>1</v>
      </c>
      <c r="L332">
        <v>153</v>
      </c>
      <c r="M332" t="s">
        <v>680</v>
      </c>
      <c r="N332" t="s">
        <v>680</v>
      </c>
      <c r="O332" t="str">
        <f>IF(E332=$S$1,ROW(),"")</f>
        <v/>
      </c>
      <c r="P332" t="str">
        <f>IF(J332=$U$1,ROW(),"")</f>
        <v/>
      </c>
    </row>
    <row r="333" spans="1:16" x14ac:dyDescent="0.25">
      <c r="A333" t="s">
        <v>495</v>
      </c>
      <c r="B333" s="1">
        <v>34550</v>
      </c>
      <c r="C333" t="s">
        <v>155</v>
      </c>
      <c r="D333" t="s">
        <v>573</v>
      </c>
      <c r="E333">
        <v>274</v>
      </c>
      <c r="F333" t="s">
        <v>11</v>
      </c>
      <c r="G333">
        <v>394</v>
      </c>
      <c r="H333" t="s">
        <v>14</v>
      </c>
      <c r="I333" t="str">
        <f>REPLACE(H333,FIND(" -",H333&amp;" -"),99,"")</f>
        <v>ALDERMAN</v>
      </c>
      <c r="J333">
        <v>21</v>
      </c>
      <c r="K333">
        <v>2</v>
      </c>
      <c r="L333">
        <v>154</v>
      </c>
      <c r="M333" t="s">
        <v>679</v>
      </c>
      <c r="N333" t="s">
        <v>686</v>
      </c>
      <c r="O333" t="str">
        <f>IF(E333=$S$1,ROW(),"")</f>
        <v/>
      </c>
      <c r="P333" t="str">
        <f>IF(J333=$U$1,ROW(),"")</f>
        <v/>
      </c>
    </row>
    <row r="334" spans="1:16" x14ac:dyDescent="0.25">
      <c r="A334" t="s">
        <v>495</v>
      </c>
      <c r="B334" s="1">
        <v>34550</v>
      </c>
      <c r="C334" t="s">
        <v>119</v>
      </c>
      <c r="D334" t="s">
        <v>513</v>
      </c>
      <c r="E334">
        <v>308</v>
      </c>
      <c r="F334" t="s">
        <v>11</v>
      </c>
      <c r="G334">
        <v>214</v>
      </c>
      <c r="H334" t="s">
        <v>14</v>
      </c>
      <c r="I334" t="str">
        <f>REPLACE(H334,FIND(" -",H334&amp;" -"),99,"")</f>
        <v>ALDERMAN</v>
      </c>
      <c r="J334">
        <v>21</v>
      </c>
      <c r="K334">
        <v>2</v>
      </c>
      <c r="L334">
        <v>154</v>
      </c>
      <c r="M334" t="s">
        <v>680</v>
      </c>
      <c r="N334" t="s">
        <v>687</v>
      </c>
      <c r="O334" t="str">
        <f>IF(E334=$S$1,ROW(),"")</f>
        <v/>
      </c>
      <c r="P334" t="str">
        <f>IF(J334=$U$1,ROW(),"")</f>
        <v/>
      </c>
    </row>
    <row r="335" spans="1:16" x14ac:dyDescent="0.25">
      <c r="A335" t="s">
        <v>495</v>
      </c>
      <c r="B335" s="1">
        <v>34550</v>
      </c>
      <c r="C335" t="s">
        <v>165</v>
      </c>
      <c r="D335" t="s">
        <v>582</v>
      </c>
      <c r="E335">
        <v>320</v>
      </c>
      <c r="F335" t="s">
        <v>11</v>
      </c>
      <c r="G335">
        <v>251</v>
      </c>
      <c r="H335" t="s">
        <v>14</v>
      </c>
      <c r="I335" t="str">
        <f>REPLACE(H335,FIND(" -",H335&amp;" -"),99,"")</f>
        <v>ALDERMAN</v>
      </c>
      <c r="J335">
        <v>21</v>
      </c>
      <c r="K335">
        <v>2</v>
      </c>
      <c r="L335">
        <v>154</v>
      </c>
      <c r="M335" t="s">
        <v>679</v>
      </c>
      <c r="N335" t="s">
        <v>686</v>
      </c>
      <c r="O335" t="str">
        <f>IF(E335=$S$1,ROW(),"")</f>
        <v/>
      </c>
      <c r="P335" t="str">
        <f>IF(J335=$U$1,ROW(),"")</f>
        <v/>
      </c>
    </row>
    <row r="336" spans="1:16" x14ac:dyDescent="0.25">
      <c r="A336" t="s">
        <v>495</v>
      </c>
      <c r="B336" s="1">
        <v>34550</v>
      </c>
      <c r="C336" t="s">
        <v>121</v>
      </c>
      <c r="D336" t="s">
        <v>576</v>
      </c>
      <c r="E336">
        <v>220</v>
      </c>
      <c r="F336" t="s">
        <v>11</v>
      </c>
      <c r="G336">
        <v>237</v>
      </c>
      <c r="H336" t="s">
        <v>156</v>
      </c>
      <c r="I336" t="str">
        <f>REPLACE(H336,FIND(" -",H336&amp;" -"),99,"")</f>
        <v>RECORDER</v>
      </c>
      <c r="J336">
        <v>22</v>
      </c>
      <c r="K336">
        <v>1</v>
      </c>
      <c r="L336">
        <v>155</v>
      </c>
      <c r="M336" t="s">
        <v>680</v>
      </c>
      <c r="N336" t="s">
        <v>680</v>
      </c>
      <c r="O336" t="str">
        <f>IF(E336=$S$1,ROW(),"")</f>
        <v/>
      </c>
      <c r="P336" t="str">
        <f>IF(J336=$U$1,ROW(),"")</f>
        <v/>
      </c>
    </row>
    <row r="337" spans="1:16" x14ac:dyDescent="0.25">
      <c r="A337" t="s">
        <v>495</v>
      </c>
      <c r="B337" s="1">
        <v>34550</v>
      </c>
      <c r="C337" t="s">
        <v>199</v>
      </c>
      <c r="D337" t="s">
        <v>577</v>
      </c>
      <c r="E337">
        <v>260</v>
      </c>
      <c r="F337" t="s">
        <v>11</v>
      </c>
      <c r="G337">
        <v>273</v>
      </c>
      <c r="H337" t="s">
        <v>156</v>
      </c>
      <c r="I337" t="str">
        <f>REPLACE(H337,FIND(" -",H337&amp;" -"),99,"")</f>
        <v>RECORDER</v>
      </c>
      <c r="J337">
        <v>22</v>
      </c>
      <c r="K337">
        <v>1</v>
      </c>
      <c r="L337">
        <v>155</v>
      </c>
      <c r="M337" t="s">
        <v>679</v>
      </c>
      <c r="N337" t="s">
        <v>679</v>
      </c>
      <c r="O337" t="str">
        <f>IF(E337=$S$1,ROW(),"")</f>
        <v/>
      </c>
      <c r="P337" t="str">
        <f>IF(J337=$U$1,ROW(),"")</f>
        <v/>
      </c>
    </row>
    <row r="338" spans="1:16" x14ac:dyDescent="0.25">
      <c r="A338" t="s">
        <v>678</v>
      </c>
      <c r="B338" s="1">
        <v>35136</v>
      </c>
      <c r="C338" t="s">
        <v>219</v>
      </c>
      <c r="D338" t="s">
        <v>599</v>
      </c>
      <c r="E338">
        <v>148</v>
      </c>
      <c r="F338" t="s">
        <v>676</v>
      </c>
      <c r="G338">
        <v>98</v>
      </c>
      <c r="H338" t="s">
        <v>479</v>
      </c>
      <c r="I338" t="str">
        <f>REPLACE(H338,FIND(" -",H338&amp;" -"),99,"")</f>
        <v>COUNTY COMMISSIONER DISTRICT 1</v>
      </c>
      <c r="J338">
        <v>2</v>
      </c>
      <c r="K338">
        <v>2</v>
      </c>
      <c r="L338">
        <v>156</v>
      </c>
      <c r="M338" t="s">
        <v>679</v>
      </c>
      <c r="N338" t="s">
        <v>686</v>
      </c>
      <c r="O338" t="str">
        <f>IF(E338=$S$1,ROW(),"")</f>
        <v/>
      </c>
      <c r="P338" t="str">
        <f>IF(J338=$U$1,ROW(),"")</f>
        <v/>
      </c>
    </row>
    <row r="339" spans="1:16" x14ac:dyDescent="0.25">
      <c r="A339" t="s">
        <v>678</v>
      </c>
      <c r="B339" s="1">
        <v>35136</v>
      </c>
      <c r="C339" t="s">
        <v>203</v>
      </c>
      <c r="D339" t="s">
        <v>528</v>
      </c>
      <c r="E339">
        <v>258</v>
      </c>
      <c r="F339" t="s">
        <v>676</v>
      </c>
      <c r="G339">
        <v>171</v>
      </c>
      <c r="H339" t="s">
        <v>479</v>
      </c>
      <c r="I339" t="str">
        <f>REPLACE(H339,FIND(" -",H339&amp;" -"),99,"")</f>
        <v>COUNTY COMMISSIONER DISTRICT 1</v>
      </c>
      <c r="J339">
        <v>2</v>
      </c>
      <c r="K339">
        <v>2</v>
      </c>
      <c r="L339">
        <v>156</v>
      </c>
      <c r="M339" t="s">
        <v>679</v>
      </c>
      <c r="N339" t="s">
        <v>686</v>
      </c>
      <c r="O339" t="str">
        <f>IF(E339=$S$1,ROW(),"")</f>
        <v/>
      </c>
      <c r="P339" t="str">
        <f>IF(J339=$U$1,ROW(),"")</f>
        <v/>
      </c>
    </row>
    <row r="340" spans="1:16" x14ac:dyDescent="0.25">
      <c r="A340" t="s">
        <v>678</v>
      </c>
      <c r="B340" s="1">
        <v>35136</v>
      </c>
      <c r="C340" t="s">
        <v>224</v>
      </c>
      <c r="D340" t="s">
        <v>592</v>
      </c>
      <c r="E340">
        <v>327</v>
      </c>
      <c r="F340" t="s">
        <v>676</v>
      </c>
      <c r="G340">
        <v>63</v>
      </c>
      <c r="H340" t="s">
        <v>479</v>
      </c>
      <c r="I340" t="str">
        <f>REPLACE(H340,FIND(" -",H340&amp;" -"),99,"")</f>
        <v>COUNTY COMMISSIONER DISTRICT 1</v>
      </c>
      <c r="J340">
        <v>2</v>
      </c>
      <c r="K340">
        <v>2</v>
      </c>
      <c r="L340">
        <v>156</v>
      </c>
      <c r="M340" t="s">
        <v>680</v>
      </c>
      <c r="N340" t="s">
        <v>687</v>
      </c>
      <c r="O340" t="str">
        <f>IF(E340=$S$1,ROW(),"")</f>
        <v/>
      </c>
      <c r="P340" t="str">
        <f>IF(J340=$U$1,ROW(),"")</f>
        <v/>
      </c>
    </row>
    <row r="341" spans="1:16" x14ac:dyDescent="0.25">
      <c r="A341" t="s">
        <v>678</v>
      </c>
      <c r="B341" s="1">
        <v>35136</v>
      </c>
      <c r="C341" t="s">
        <v>135</v>
      </c>
      <c r="D341" t="s">
        <v>539</v>
      </c>
      <c r="E341">
        <v>7</v>
      </c>
      <c r="F341" t="s">
        <v>676</v>
      </c>
      <c r="G341">
        <v>530</v>
      </c>
      <c r="H341" t="s">
        <v>1</v>
      </c>
      <c r="I341" t="str">
        <f>REPLACE(H341,FIND(" -",H341&amp;" -"),99,"")</f>
        <v>ASSESSOR OF PROPERTY</v>
      </c>
      <c r="J341">
        <v>6</v>
      </c>
      <c r="K341">
        <v>1</v>
      </c>
      <c r="L341">
        <v>157</v>
      </c>
      <c r="M341" t="s">
        <v>679</v>
      </c>
      <c r="N341" t="s">
        <v>679</v>
      </c>
      <c r="O341" t="str">
        <f>IF(E341=$S$1,ROW(),"")</f>
        <v/>
      </c>
      <c r="P341" t="str">
        <f>IF(J341=$U$1,ROW(),"")</f>
        <v/>
      </c>
    </row>
    <row r="342" spans="1:16" x14ac:dyDescent="0.25">
      <c r="A342" t="s">
        <v>678</v>
      </c>
      <c r="B342" s="1">
        <v>35136</v>
      </c>
      <c r="C342" t="s">
        <v>225</v>
      </c>
      <c r="D342" t="s">
        <v>592</v>
      </c>
      <c r="E342">
        <v>325</v>
      </c>
      <c r="F342" t="s">
        <v>676</v>
      </c>
      <c r="G342">
        <v>363</v>
      </c>
      <c r="H342" t="s">
        <v>1</v>
      </c>
      <c r="I342" t="str">
        <f>REPLACE(H342,FIND(" -",H342&amp;" -"),99,"")</f>
        <v>ASSESSOR OF PROPERTY</v>
      </c>
      <c r="J342">
        <v>6</v>
      </c>
      <c r="K342">
        <v>1</v>
      </c>
      <c r="L342">
        <v>157</v>
      </c>
      <c r="M342" t="s">
        <v>680</v>
      </c>
      <c r="N342" t="s">
        <v>680</v>
      </c>
      <c r="O342" t="str">
        <f>IF(E342=$S$1,ROW(),"")</f>
        <v/>
      </c>
      <c r="P342" t="str">
        <f>IF(J342=$U$1,ROW(),"")</f>
        <v/>
      </c>
    </row>
    <row r="343" spans="1:16" x14ac:dyDescent="0.25">
      <c r="A343" t="s">
        <v>678</v>
      </c>
      <c r="B343" s="1">
        <v>35136</v>
      </c>
      <c r="C343" t="s">
        <v>221</v>
      </c>
      <c r="D343" t="s">
        <v>513</v>
      </c>
      <c r="E343">
        <v>309</v>
      </c>
      <c r="F343" t="s">
        <v>676</v>
      </c>
      <c r="G343">
        <v>467</v>
      </c>
      <c r="H343" t="s">
        <v>4</v>
      </c>
      <c r="I343" t="str">
        <f>REPLACE(H343,FIND(" -",H343&amp;" -"),99,"")</f>
        <v>SUPERINTENDENT OF SCHOOLS</v>
      </c>
      <c r="J343">
        <v>14</v>
      </c>
      <c r="K343">
        <v>1</v>
      </c>
      <c r="L343">
        <v>158</v>
      </c>
      <c r="M343" t="s">
        <v>679</v>
      </c>
      <c r="N343" t="s">
        <v>679</v>
      </c>
      <c r="O343" t="str">
        <f>IF(E343=$S$1,ROW(),"")</f>
        <v/>
      </c>
      <c r="P343" t="str">
        <f>IF(J343=$U$1,ROW(),"")</f>
        <v/>
      </c>
    </row>
    <row r="344" spans="1:16" x14ac:dyDescent="0.25">
      <c r="A344" t="s">
        <v>678</v>
      </c>
      <c r="B344" s="1">
        <v>35136</v>
      </c>
      <c r="C344" t="s">
        <v>226</v>
      </c>
      <c r="D344" t="s">
        <v>529</v>
      </c>
      <c r="E344">
        <v>332</v>
      </c>
      <c r="F344" t="s">
        <v>676</v>
      </c>
      <c r="G344">
        <v>435</v>
      </c>
      <c r="H344" t="s">
        <v>4</v>
      </c>
      <c r="I344" t="str">
        <f>REPLACE(H344,FIND(" -",H344&amp;" -"),99,"")</f>
        <v>SUPERINTENDENT OF SCHOOLS</v>
      </c>
      <c r="J344">
        <v>14</v>
      </c>
      <c r="K344">
        <v>1</v>
      </c>
      <c r="L344">
        <v>158</v>
      </c>
      <c r="M344" t="s">
        <v>680</v>
      </c>
      <c r="N344" t="s">
        <v>680</v>
      </c>
      <c r="O344" t="str">
        <f>IF(E344=$S$1,ROW(),"")</f>
        <v/>
      </c>
      <c r="P344" t="str">
        <f>IF(J344=$U$1,ROW(),"")</f>
        <v/>
      </c>
    </row>
    <row r="345" spans="1:16" x14ac:dyDescent="0.25">
      <c r="A345" t="s">
        <v>678</v>
      </c>
      <c r="B345" s="1">
        <v>35136</v>
      </c>
      <c r="C345" t="s">
        <v>134</v>
      </c>
      <c r="D345" t="s">
        <v>537</v>
      </c>
      <c r="E345">
        <v>143</v>
      </c>
      <c r="F345" t="s">
        <v>676</v>
      </c>
      <c r="G345">
        <v>154</v>
      </c>
      <c r="H345" t="s">
        <v>481</v>
      </c>
      <c r="I345" t="str">
        <f>REPLACE(H345,FIND(" -",H345&amp;" -"),99,"")</f>
        <v>SCHOOL BOARD DISTRICT 1</v>
      </c>
      <c r="J345">
        <v>15</v>
      </c>
      <c r="K345">
        <v>1</v>
      </c>
      <c r="L345">
        <v>159</v>
      </c>
      <c r="M345" t="s">
        <v>680</v>
      </c>
      <c r="N345" t="s">
        <v>680</v>
      </c>
      <c r="O345" t="str">
        <f>IF(E345=$S$1,ROW(),"")</f>
        <v/>
      </c>
      <c r="P345" t="str">
        <f>IF(J345=$U$1,ROW(),"")</f>
        <v/>
      </c>
    </row>
    <row r="346" spans="1:16" x14ac:dyDescent="0.25">
      <c r="A346" t="s">
        <v>678</v>
      </c>
      <c r="B346" s="1">
        <v>35136</v>
      </c>
      <c r="C346" t="s">
        <v>87</v>
      </c>
      <c r="D346" t="s">
        <v>536</v>
      </c>
      <c r="E346">
        <v>294</v>
      </c>
      <c r="F346" t="s">
        <v>676</v>
      </c>
      <c r="G346">
        <v>223</v>
      </c>
      <c r="H346" t="s">
        <v>481</v>
      </c>
      <c r="I346" t="str">
        <f>REPLACE(H346,FIND(" -",H346&amp;" -"),99,"")</f>
        <v>SCHOOL BOARD DISTRICT 1</v>
      </c>
      <c r="J346">
        <v>15</v>
      </c>
      <c r="K346">
        <v>1</v>
      </c>
      <c r="L346">
        <v>159</v>
      </c>
      <c r="M346" t="s">
        <v>679</v>
      </c>
      <c r="N346" t="s">
        <v>679</v>
      </c>
      <c r="O346" t="str">
        <f>IF(E346=$S$1,ROW(),"")</f>
        <v/>
      </c>
      <c r="P346" t="str">
        <f>IF(J346=$U$1,ROW(),"")</f>
        <v/>
      </c>
    </row>
    <row r="347" spans="1:16" x14ac:dyDescent="0.25">
      <c r="A347" t="s">
        <v>678</v>
      </c>
      <c r="B347" s="1">
        <v>35136</v>
      </c>
      <c r="C347" t="s">
        <v>32</v>
      </c>
      <c r="D347" t="s">
        <v>524</v>
      </c>
      <c r="E347">
        <v>255</v>
      </c>
      <c r="F347" t="s">
        <v>676</v>
      </c>
      <c r="G347">
        <v>93</v>
      </c>
      <c r="H347" t="s">
        <v>482</v>
      </c>
      <c r="I347" t="str">
        <f>REPLACE(H347,FIND(" -",H347&amp;" -"),99,"")</f>
        <v>SCHOOL BOARD DISTRICT 2</v>
      </c>
      <c r="J347">
        <v>16</v>
      </c>
      <c r="K347">
        <v>1</v>
      </c>
      <c r="L347">
        <v>160</v>
      </c>
      <c r="M347" t="s">
        <v>679</v>
      </c>
      <c r="N347" t="s">
        <v>679</v>
      </c>
      <c r="O347" t="str">
        <f>IF(E347=$S$1,ROW(),"")</f>
        <v/>
      </c>
      <c r="P347" t="str">
        <f>IF(J347=$U$1,ROW(),"")</f>
        <v/>
      </c>
    </row>
    <row r="348" spans="1:16" x14ac:dyDescent="0.25">
      <c r="A348" t="s">
        <v>495</v>
      </c>
      <c r="B348" s="1">
        <v>35278</v>
      </c>
      <c r="C348" t="s">
        <v>219</v>
      </c>
      <c r="D348" t="s">
        <v>599</v>
      </c>
      <c r="E348">
        <v>148</v>
      </c>
      <c r="F348" t="s">
        <v>676</v>
      </c>
      <c r="G348">
        <v>184</v>
      </c>
      <c r="H348" t="s">
        <v>479</v>
      </c>
      <c r="I348" t="str">
        <f>REPLACE(H348,FIND(" -",H348&amp;" -"),99,"")</f>
        <v>COUNTY COMMISSIONER DISTRICT 1</v>
      </c>
      <c r="J348">
        <v>2</v>
      </c>
      <c r="K348">
        <v>2</v>
      </c>
      <c r="L348">
        <v>161</v>
      </c>
      <c r="M348" t="s">
        <v>679</v>
      </c>
      <c r="N348" t="s">
        <v>686</v>
      </c>
      <c r="O348" t="str">
        <f>IF(E348=$S$1,ROW(),"")</f>
        <v/>
      </c>
      <c r="P348" t="str">
        <f>IF(J348=$U$1,ROW(),"")</f>
        <v/>
      </c>
    </row>
    <row r="349" spans="1:16" x14ac:dyDescent="0.25">
      <c r="A349" t="s">
        <v>495</v>
      </c>
      <c r="B349" s="1">
        <v>35278</v>
      </c>
      <c r="C349" t="s">
        <v>203</v>
      </c>
      <c r="D349" t="s">
        <v>528</v>
      </c>
      <c r="E349">
        <v>258</v>
      </c>
      <c r="F349" t="s">
        <v>676</v>
      </c>
      <c r="G349">
        <v>217</v>
      </c>
      <c r="H349" t="s">
        <v>479</v>
      </c>
      <c r="I349" t="str">
        <f>REPLACE(H349,FIND(" -",H349&amp;" -"),99,"")</f>
        <v>COUNTY COMMISSIONER DISTRICT 1</v>
      </c>
      <c r="J349">
        <v>2</v>
      </c>
      <c r="K349">
        <v>2</v>
      </c>
      <c r="L349">
        <v>161</v>
      </c>
      <c r="M349" t="s">
        <v>679</v>
      </c>
      <c r="N349" t="s">
        <v>686</v>
      </c>
      <c r="O349" t="str">
        <f>IF(E349=$S$1,ROW(),"")</f>
        <v/>
      </c>
      <c r="P349" t="str">
        <f>IF(J349=$U$1,ROW(),"")</f>
        <v/>
      </c>
    </row>
    <row r="350" spans="1:16" x14ac:dyDescent="0.25">
      <c r="A350" t="s">
        <v>495</v>
      </c>
      <c r="B350" s="1">
        <v>35278</v>
      </c>
      <c r="C350" t="s">
        <v>135</v>
      </c>
      <c r="D350" t="s">
        <v>539</v>
      </c>
      <c r="E350">
        <v>7</v>
      </c>
      <c r="F350" t="s">
        <v>676</v>
      </c>
      <c r="G350">
        <v>1003</v>
      </c>
      <c r="H350" t="s">
        <v>1</v>
      </c>
      <c r="I350" t="str">
        <f>REPLACE(H350,FIND(" -",H350&amp;" -"),99,"")</f>
        <v>ASSESSOR OF PROPERTY</v>
      </c>
      <c r="J350">
        <v>6</v>
      </c>
      <c r="K350">
        <v>1</v>
      </c>
      <c r="L350">
        <v>162</v>
      </c>
      <c r="M350" t="s">
        <v>679</v>
      </c>
      <c r="N350" t="s">
        <v>679</v>
      </c>
      <c r="O350" t="str">
        <f>IF(E350=$S$1,ROW(),"")</f>
        <v/>
      </c>
      <c r="P350" t="str">
        <f>IF(J350=$U$1,ROW(),"")</f>
        <v/>
      </c>
    </row>
    <row r="351" spans="1:16" x14ac:dyDescent="0.25">
      <c r="A351" t="s">
        <v>495</v>
      </c>
      <c r="B351" s="1">
        <v>35278</v>
      </c>
      <c r="C351" t="s">
        <v>220</v>
      </c>
      <c r="D351" t="s">
        <v>570</v>
      </c>
      <c r="E351">
        <v>161</v>
      </c>
      <c r="F351" t="s">
        <v>677</v>
      </c>
      <c r="G351">
        <v>871</v>
      </c>
      <c r="H351" t="s">
        <v>1</v>
      </c>
      <c r="I351" t="str">
        <f>REPLACE(H351,FIND(" -",H351&amp;" -"),99,"")</f>
        <v>ASSESSOR OF PROPERTY</v>
      </c>
      <c r="J351">
        <v>6</v>
      </c>
      <c r="K351">
        <v>1</v>
      </c>
      <c r="L351">
        <v>162</v>
      </c>
      <c r="M351" t="s">
        <v>680</v>
      </c>
      <c r="N351" t="s">
        <v>680</v>
      </c>
      <c r="O351" t="str">
        <f>IF(E351=$S$1,ROW(),"")</f>
        <v/>
      </c>
      <c r="P351" t="str">
        <f>IF(J351=$U$1,ROW(),"")</f>
        <v/>
      </c>
    </row>
    <row r="352" spans="1:16" x14ac:dyDescent="0.25">
      <c r="A352" t="s">
        <v>495</v>
      </c>
      <c r="B352" s="1">
        <v>35278</v>
      </c>
      <c r="C352" t="s">
        <v>5</v>
      </c>
      <c r="D352" t="s">
        <v>516</v>
      </c>
      <c r="E352">
        <v>198</v>
      </c>
      <c r="F352" t="s">
        <v>677</v>
      </c>
      <c r="G352">
        <v>963</v>
      </c>
      <c r="H352" t="s">
        <v>4</v>
      </c>
      <c r="I352" t="str">
        <f>REPLACE(H352,FIND(" -",H352&amp;" -"),99,"")</f>
        <v>SUPERINTENDENT OF SCHOOLS</v>
      </c>
      <c r="J352">
        <v>14</v>
      </c>
      <c r="K352">
        <v>1</v>
      </c>
      <c r="L352">
        <v>163</v>
      </c>
      <c r="M352" t="s">
        <v>679</v>
      </c>
      <c r="N352" t="s">
        <v>679</v>
      </c>
      <c r="O352" t="str">
        <f>IF(E352=$S$1,ROW(),"")</f>
        <v/>
      </c>
      <c r="P352" t="str">
        <f>IF(J352=$U$1,ROW(),"")</f>
        <v/>
      </c>
    </row>
    <row r="353" spans="1:16" x14ac:dyDescent="0.25">
      <c r="A353" t="s">
        <v>495</v>
      </c>
      <c r="B353" s="1">
        <v>35278</v>
      </c>
      <c r="C353" t="s">
        <v>221</v>
      </c>
      <c r="D353" t="s">
        <v>513</v>
      </c>
      <c r="E353">
        <v>309</v>
      </c>
      <c r="F353" t="s">
        <v>676</v>
      </c>
      <c r="G353">
        <v>954</v>
      </c>
      <c r="H353" t="s">
        <v>4</v>
      </c>
      <c r="I353" t="str">
        <f>REPLACE(H353,FIND(" -",H353&amp;" -"),99,"")</f>
        <v>SUPERINTENDENT OF SCHOOLS</v>
      </c>
      <c r="J353">
        <v>14</v>
      </c>
      <c r="K353">
        <v>1</v>
      </c>
      <c r="L353">
        <v>163</v>
      </c>
      <c r="M353" t="s">
        <v>680</v>
      </c>
      <c r="N353" t="s">
        <v>680</v>
      </c>
      <c r="O353" t="str">
        <f>IF(E353=$S$1,ROW(),"")</f>
        <v/>
      </c>
      <c r="P353" t="str">
        <f>IF(J353=$U$1,ROW(),"")</f>
        <v/>
      </c>
    </row>
    <row r="354" spans="1:16" x14ac:dyDescent="0.25">
      <c r="A354" t="s">
        <v>495</v>
      </c>
      <c r="B354" s="1">
        <v>35278</v>
      </c>
      <c r="C354" t="s">
        <v>87</v>
      </c>
      <c r="D354" t="s">
        <v>536</v>
      </c>
      <c r="E354">
        <v>294</v>
      </c>
      <c r="F354" t="s">
        <v>676</v>
      </c>
      <c r="G354">
        <v>327</v>
      </c>
      <c r="H354" t="s">
        <v>481</v>
      </c>
      <c r="I354" t="str">
        <f>REPLACE(H354,FIND(" -",H354&amp;" -"),99,"")</f>
        <v>SCHOOL BOARD DISTRICT 1</v>
      </c>
      <c r="J354">
        <v>15</v>
      </c>
      <c r="K354">
        <v>1</v>
      </c>
      <c r="L354">
        <v>164</v>
      </c>
      <c r="M354" t="s">
        <v>679</v>
      </c>
      <c r="N354" t="s">
        <v>679</v>
      </c>
      <c r="O354" t="str">
        <f>IF(E354=$S$1,ROW(),"")</f>
        <v/>
      </c>
      <c r="P354" t="str">
        <f>IF(J354=$U$1,ROW(),"")</f>
        <v/>
      </c>
    </row>
    <row r="355" spans="1:16" x14ac:dyDescent="0.25">
      <c r="A355" t="s">
        <v>495</v>
      </c>
      <c r="B355" s="1">
        <v>35278</v>
      </c>
      <c r="C355" t="s">
        <v>32</v>
      </c>
      <c r="D355" t="s">
        <v>524</v>
      </c>
      <c r="E355">
        <v>255</v>
      </c>
      <c r="F355" t="s">
        <v>676</v>
      </c>
      <c r="G355">
        <v>149</v>
      </c>
      <c r="H355" t="s">
        <v>482</v>
      </c>
      <c r="I355" t="str">
        <f>REPLACE(H355,FIND(" -",H355&amp;" -"),99,"")</f>
        <v>SCHOOL BOARD DISTRICT 2</v>
      </c>
      <c r="J355">
        <v>16</v>
      </c>
      <c r="K355">
        <v>1</v>
      </c>
      <c r="L355">
        <v>165</v>
      </c>
      <c r="M355" t="s">
        <v>679</v>
      </c>
      <c r="N355" t="s">
        <v>679</v>
      </c>
      <c r="O355" t="str">
        <f>IF(E355=$S$1,ROW(),"")</f>
        <v/>
      </c>
      <c r="P355" t="str">
        <f>IF(J355=$U$1,ROW(),"")</f>
        <v/>
      </c>
    </row>
    <row r="356" spans="1:16" x14ac:dyDescent="0.25">
      <c r="A356" t="s">
        <v>495</v>
      </c>
      <c r="B356" s="1">
        <v>35278</v>
      </c>
      <c r="C356" t="s">
        <v>223</v>
      </c>
      <c r="D356" t="s">
        <v>520</v>
      </c>
      <c r="E356">
        <v>281</v>
      </c>
      <c r="F356" t="s">
        <v>11</v>
      </c>
      <c r="G356">
        <v>181</v>
      </c>
      <c r="H356" t="s">
        <v>222</v>
      </c>
      <c r="I356" t="str">
        <f>REPLACE(H356,FIND(" -",H356&amp;" -"),99,"")</f>
        <v>MAYOR OF BYRDSTOWN</v>
      </c>
      <c r="J356">
        <v>20</v>
      </c>
      <c r="K356">
        <v>1</v>
      </c>
      <c r="L356">
        <v>166</v>
      </c>
      <c r="M356" t="s">
        <v>679</v>
      </c>
      <c r="N356" t="s">
        <v>679</v>
      </c>
      <c r="O356" t="str">
        <f>IF(E356=$S$1,ROW(),"")</f>
        <v/>
      </c>
      <c r="P356" t="str">
        <f>IF(J356=$U$1,ROW(),"")</f>
        <v/>
      </c>
    </row>
    <row r="357" spans="1:16" x14ac:dyDescent="0.25">
      <c r="A357" t="s">
        <v>678</v>
      </c>
      <c r="B357" s="1">
        <v>35920</v>
      </c>
      <c r="C357" t="s">
        <v>191</v>
      </c>
      <c r="D357" t="s">
        <v>532</v>
      </c>
      <c r="E357">
        <v>59</v>
      </c>
      <c r="F357" t="s">
        <v>676</v>
      </c>
      <c r="G357">
        <v>621</v>
      </c>
      <c r="H357" t="s">
        <v>23</v>
      </c>
      <c r="I357" t="str">
        <f>REPLACE(H357,FIND(" -",H357&amp;" -"),99,"")</f>
        <v>COUNTY EXECUTIVE</v>
      </c>
      <c r="J357">
        <v>1</v>
      </c>
      <c r="K357">
        <v>1</v>
      </c>
      <c r="L357">
        <v>167</v>
      </c>
      <c r="M357" t="s">
        <v>680</v>
      </c>
      <c r="N357" t="s">
        <v>680</v>
      </c>
      <c r="O357" t="str">
        <f>IF(E357=$S$1,ROW(),"")</f>
        <v/>
      </c>
      <c r="P357" t="str">
        <f>IF(J357=$U$1,ROW(),"")</f>
        <v/>
      </c>
    </row>
    <row r="358" spans="1:16" x14ac:dyDescent="0.25">
      <c r="A358" t="s">
        <v>678</v>
      </c>
      <c r="B358" s="1">
        <v>35920</v>
      </c>
      <c r="C358" t="s">
        <v>200</v>
      </c>
      <c r="D358" t="s">
        <v>534</v>
      </c>
      <c r="E358">
        <v>154</v>
      </c>
      <c r="F358" t="s">
        <v>676</v>
      </c>
      <c r="G358">
        <v>813</v>
      </c>
      <c r="H358" t="s">
        <v>23</v>
      </c>
      <c r="I358" t="str">
        <f>REPLACE(H358,FIND(" -",H358&amp;" -"),99,"")</f>
        <v>COUNTY EXECUTIVE</v>
      </c>
      <c r="J358">
        <v>1</v>
      </c>
      <c r="K358">
        <v>1</v>
      </c>
      <c r="L358">
        <v>167</v>
      </c>
      <c r="M358" t="s">
        <v>679</v>
      </c>
      <c r="N358" t="s">
        <v>679</v>
      </c>
      <c r="O358" t="str">
        <f>IF(E358=$S$1,ROW(),"")</f>
        <v/>
      </c>
      <c r="P358" t="str">
        <f>IF(J358=$U$1,ROW(),"")</f>
        <v/>
      </c>
    </row>
    <row r="359" spans="1:16" x14ac:dyDescent="0.25">
      <c r="A359" t="s">
        <v>678</v>
      </c>
      <c r="B359" s="1">
        <v>35920</v>
      </c>
      <c r="C359" t="s">
        <v>229</v>
      </c>
      <c r="D359" t="s">
        <v>540</v>
      </c>
      <c r="E359">
        <v>27</v>
      </c>
      <c r="F359" t="s">
        <v>676</v>
      </c>
      <c r="G359">
        <v>203</v>
      </c>
      <c r="H359" t="s">
        <v>469</v>
      </c>
      <c r="I359" t="str">
        <f>REPLACE(H359,FIND(" -",H359&amp;" -"),99,"")</f>
        <v>COUNTY COMMISSIONER DISTRICT 1</v>
      </c>
      <c r="J359">
        <v>2</v>
      </c>
      <c r="K359">
        <v>3</v>
      </c>
      <c r="L359">
        <v>168</v>
      </c>
      <c r="M359" t="s">
        <v>679</v>
      </c>
      <c r="N359" t="s">
        <v>685</v>
      </c>
      <c r="O359" t="str">
        <f>IF(E359=$S$1,ROW(),"")</f>
        <v/>
      </c>
      <c r="P359" t="str">
        <f>IF(J359=$U$1,ROW(),"")</f>
        <v/>
      </c>
    </row>
    <row r="360" spans="1:16" x14ac:dyDescent="0.25">
      <c r="A360" t="s">
        <v>678</v>
      </c>
      <c r="B360" s="1">
        <v>35920</v>
      </c>
      <c r="C360" t="s">
        <v>248</v>
      </c>
      <c r="D360" t="s">
        <v>600</v>
      </c>
      <c r="E360">
        <v>109</v>
      </c>
      <c r="F360" t="s">
        <v>676</v>
      </c>
      <c r="G360">
        <v>153</v>
      </c>
      <c r="H360" t="s">
        <v>469</v>
      </c>
      <c r="I360" t="str">
        <f>REPLACE(H360,FIND(" -",H360&amp;" -"),99,"")</f>
        <v>COUNTY COMMISSIONER DISTRICT 1</v>
      </c>
      <c r="J360">
        <v>2</v>
      </c>
      <c r="K360">
        <v>3</v>
      </c>
      <c r="L360">
        <v>168</v>
      </c>
      <c r="M360" t="s">
        <v>680</v>
      </c>
      <c r="N360" t="s">
        <v>688</v>
      </c>
      <c r="O360" t="str">
        <f>IF(E360=$S$1,ROW(),"")</f>
        <v/>
      </c>
      <c r="P360" t="str">
        <f>IF(J360=$U$1,ROW(),"")</f>
        <v/>
      </c>
    </row>
    <row r="361" spans="1:16" x14ac:dyDescent="0.25">
      <c r="A361" t="s">
        <v>678</v>
      </c>
      <c r="B361" s="1">
        <v>35920</v>
      </c>
      <c r="C361" t="s">
        <v>249</v>
      </c>
      <c r="D361" t="s">
        <v>512</v>
      </c>
      <c r="E361">
        <v>139</v>
      </c>
      <c r="F361" t="s">
        <v>676</v>
      </c>
      <c r="G361">
        <v>111</v>
      </c>
      <c r="H361" t="s">
        <v>469</v>
      </c>
      <c r="I361" t="str">
        <f>REPLACE(H361,FIND(" -",H361&amp;" -"),99,"")</f>
        <v>COUNTY COMMISSIONER DISTRICT 1</v>
      </c>
      <c r="J361">
        <v>2</v>
      </c>
      <c r="K361">
        <v>3</v>
      </c>
      <c r="L361">
        <v>168</v>
      </c>
      <c r="M361" t="s">
        <v>680</v>
      </c>
      <c r="N361" t="s">
        <v>688</v>
      </c>
      <c r="O361" t="str">
        <f>IF(E361=$S$1,ROW(),"")</f>
        <v/>
      </c>
      <c r="P361" t="str">
        <f>IF(J361=$U$1,ROW(),"")</f>
        <v/>
      </c>
    </row>
    <row r="362" spans="1:16" x14ac:dyDescent="0.25">
      <c r="A362" t="s">
        <v>678</v>
      </c>
      <c r="B362" s="1">
        <v>35920</v>
      </c>
      <c r="C362" t="s">
        <v>203</v>
      </c>
      <c r="D362" t="s">
        <v>528</v>
      </c>
      <c r="E362">
        <v>258</v>
      </c>
      <c r="F362" t="s">
        <v>676</v>
      </c>
      <c r="G362">
        <v>164</v>
      </c>
      <c r="H362" t="s">
        <v>469</v>
      </c>
      <c r="I362" t="str">
        <f>REPLACE(H362,FIND(" -",H362&amp;" -"),99,"")</f>
        <v>COUNTY COMMISSIONER DISTRICT 1</v>
      </c>
      <c r="J362">
        <v>2</v>
      </c>
      <c r="K362">
        <v>3</v>
      </c>
      <c r="L362">
        <v>168</v>
      </c>
      <c r="M362" t="s">
        <v>679</v>
      </c>
      <c r="N362" t="s">
        <v>685</v>
      </c>
      <c r="O362" t="str">
        <f>IF(E362=$S$1,ROW(),"")</f>
        <v/>
      </c>
      <c r="P362" t="str">
        <f>IF(J362=$U$1,ROW(),"")</f>
        <v/>
      </c>
    </row>
    <row r="363" spans="1:16" x14ac:dyDescent="0.25">
      <c r="A363" t="s">
        <v>678</v>
      </c>
      <c r="B363" s="1">
        <v>35920</v>
      </c>
      <c r="C363" t="s">
        <v>230</v>
      </c>
      <c r="D363" t="s">
        <v>592</v>
      </c>
      <c r="E363">
        <v>327</v>
      </c>
      <c r="F363" t="s">
        <v>676</v>
      </c>
      <c r="G363">
        <v>279</v>
      </c>
      <c r="H363" t="s">
        <v>469</v>
      </c>
      <c r="I363" t="str">
        <f>REPLACE(H363,FIND(" -",H363&amp;" -"),99,"")</f>
        <v>COUNTY COMMISSIONER DISTRICT 1</v>
      </c>
      <c r="J363">
        <v>2</v>
      </c>
      <c r="K363">
        <v>3</v>
      </c>
      <c r="L363">
        <v>168</v>
      </c>
      <c r="M363" t="s">
        <v>679</v>
      </c>
      <c r="N363" t="s">
        <v>685</v>
      </c>
      <c r="O363" t="str">
        <f>IF(E363=$S$1,ROW(),"")</f>
        <v/>
      </c>
      <c r="P363" t="str">
        <f>IF(J363=$U$1,ROW(),"")</f>
        <v/>
      </c>
    </row>
    <row r="364" spans="1:16" x14ac:dyDescent="0.25">
      <c r="A364" t="s">
        <v>678</v>
      </c>
      <c r="B364" s="1">
        <v>35920</v>
      </c>
      <c r="C364" t="s">
        <v>250</v>
      </c>
      <c r="D364" t="s">
        <v>601</v>
      </c>
      <c r="E364">
        <v>172</v>
      </c>
      <c r="F364" t="s">
        <v>676</v>
      </c>
      <c r="G364">
        <v>47</v>
      </c>
      <c r="H364" t="s">
        <v>473</v>
      </c>
      <c r="I364" t="str">
        <f>REPLACE(H364,FIND(" -",H364&amp;" -"),99,"")</f>
        <v>COUNTY COMMISSIONER DISTRICT 2</v>
      </c>
      <c r="J364">
        <v>3</v>
      </c>
      <c r="K364">
        <v>2</v>
      </c>
      <c r="L364">
        <v>169</v>
      </c>
      <c r="M364" t="s">
        <v>680</v>
      </c>
      <c r="N364" t="s">
        <v>687</v>
      </c>
      <c r="O364" t="str">
        <f>IF(E364=$S$1,ROW(),"")</f>
        <v/>
      </c>
      <c r="P364" t="str">
        <f>IF(J364=$U$1,ROW(),"")</f>
        <v/>
      </c>
    </row>
    <row r="365" spans="1:16" x14ac:dyDescent="0.25">
      <c r="A365" t="s">
        <v>678</v>
      </c>
      <c r="B365" s="1">
        <v>35920</v>
      </c>
      <c r="C365" t="s">
        <v>180</v>
      </c>
      <c r="D365" t="s">
        <v>591</v>
      </c>
      <c r="E365">
        <v>257</v>
      </c>
      <c r="F365" t="s">
        <v>676</v>
      </c>
      <c r="G365">
        <v>95</v>
      </c>
      <c r="H365" t="s">
        <v>473</v>
      </c>
      <c r="I365" t="str">
        <f>REPLACE(H365,FIND(" -",H365&amp;" -"),99,"")</f>
        <v>COUNTY COMMISSIONER DISTRICT 2</v>
      </c>
      <c r="J365">
        <v>3</v>
      </c>
      <c r="K365">
        <v>2</v>
      </c>
      <c r="L365">
        <v>169</v>
      </c>
      <c r="M365" t="s">
        <v>679</v>
      </c>
      <c r="N365" t="s">
        <v>686</v>
      </c>
      <c r="O365" t="str">
        <f>IF(E365=$S$1,ROW(),"")</f>
        <v/>
      </c>
      <c r="P365" t="str">
        <f>IF(J365=$U$1,ROW(),"")</f>
        <v/>
      </c>
    </row>
    <row r="366" spans="1:16" x14ac:dyDescent="0.25">
      <c r="A366" t="s">
        <v>678</v>
      </c>
      <c r="B366" s="1">
        <v>35920</v>
      </c>
      <c r="C366" t="s">
        <v>233</v>
      </c>
      <c r="D366" t="s">
        <v>535</v>
      </c>
      <c r="E366">
        <v>289</v>
      </c>
      <c r="F366" t="s">
        <v>676</v>
      </c>
      <c r="G366">
        <v>151</v>
      </c>
      <c r="H366" t="s">
        <v>473</v>
      </c>
      <c r="I366" t="str">
        <f>REPLACE(H366,FIND(" -",H366&amp;" -"),99,"")</f>
        <v>COUNTY COMMISSIONER DISTRICT 2</v>
      </c>
      <c r="J366">
        <v>3</v>
      </c>
      <c r="K366">
        <v>2</v>
      </c>
      <c r="L366">
        <v>169</v>
      </c>
      <c r="M366" t="s">
        <v>679</v>
      </c>
      <c r="N366" t="s">
        <v>686</v>
      </c>
      <c r="O366" t="str">
        <f>IF(E366=$S$1,ROW(),"")</f>
        <v/>
      </c>
      <c r="P366" t="str">
        <f>IF(J366=$U$1,ROW(),"")</f>
        <v/>
      </c>
    </row>
    <row r="367" spans="1:16" x14ac:dyDescent="0.25">
      <c r="A367" t="s">
        <v>678</v>
      </c>
      <c r="B367" s="1">
        <v>35920</v>
      </c>
      <c r="C367" t="s">
        <v>235</v>
      </c>
      <c r="D367" t="s">
        <v>563</v>
      </c>
      <c r="E367">
        <v>4</v>
      </c>
      <c r="F367" t="s">
        <v>676</v>
      </c>
      <c r="G367">
        <v>137</v>
      </c>
      <c r="H367" t="s">
        <v>470</v>
      </c>
      <c r="I367" t="str">
        <f>REPLACE(H367,FIND(" -",H367&amp;" -"),99,"")</f>
        <v>COUNTY COMMISSIONER DISTRICT 3</v>
      </c>
      <c r="J367">
        <v>4</v>
      </c>
      <c r="K367">
        <v>2</v>
      </c>
      <c r="L367">
        <v>170</v>
      </c>
      <c r="M367" t="s">
        <v>679</v>
      </c>
      <c r="N367" t="s">
        <v>686</v>
      </c>
      <c r="O367" t="str">
        <f>IF(E367=$S$1,ROW(),"")</f>
        <v/>
      </c>
      <c r="P367" t="str">
        <f>IF(J367=$U$1,ROW(),"")</f>
        <v/>
      </c>
    </row>
    <row r="368" spans="1:16" x14ac:dyDescent="0.25">
      <c r="A368" t="s">
        <v>678</v>
      </c>
      <c r="B368" s="1">
        <v>35920</v>
      </c>
      <c r="C368" t="s">
        <v>251</v>
      </c>
      <c r="D368" t="s">
        <v>602</v>
      </c>
      <c r="E368">
        <v>63</v>
      </c>
      <c r="F368" t="s">
        <v>676</v>
      </c>
      <c r="G368">
        <v>87</v>
      </c>
      <c r="H368" t="s">
        <v>470</v>
      </c>
      <c r="I368" t="str">
        <f>REPLACE(H368,FIND(" -",H368&amp;" -"),99,"")</f>
        <v>COUNTY COMMISSIONER DISTRICT 3</v>
      </c>
      <c r="J368">
        <v>4</v>
      </c>
      <c r="K368">
        <v>2</v>
      </c>
      <c r="L368">
        <v>170</v>
      </c>
      <c r="M368" t="s">
        <v>680</v>
      </c>
      <c r="N368" t="s">
        <v>687</v>
      </c>
      <c r="O368" t="str">
        <f>IF(E368=$S$1,ROW(),"")</f>
        <v/>
      </c>
      <c r="P368" t="str">
        <f>IF(J368=$U$1,ROW(),"")</f>
        <v/>
      </c>
    </row>
    <row r="369" spans="1:16" x14ac:dyDescent="0.25">
      <c r="A369" t="s">
        <v>678</v>
      </c>
      <c r="B369" s="1">
        <v>35920</v>
      </c>
      <c r="C369" t="s">
        <v>236</v>
      </c>
      <c r="D369" t="s">
        <v>586</v>
      </c>
      <c r="E369">
        <v>157</v>
      </c>
      <c r="F369" t="s">
        <v>676</v>
      </c>
      <c r="G369">
        <v>206</v>
      </c>
      <c r="H369" t="s">
        <v>470</v>
      </c>
      <c r="I369" t="str">
        <f>REPLACE(H369,FIND(" -",H369&amp;" -"),99,"")</f>
        <v>COUNTY COMMISSIONER DISTRICT 3</v>
      </c>
      <c r="J369">
        <v>4</v>
      </c>
      <c r="K369">
        <v>2</v>
      </c>
      <c r="L369">
        <v>170</v>
      </c>
      <c r="M369" t="s">
        <v>679</v>
      </c>
      <c r="N369" t="s">
        <v>686</v>
      </c>
      <c r="O369" t="str">
        <f>IF(E369=$S$1,ROW(),"")</f>
        <v/>
      </c>
      <c r="P369" t="str">
        <f>IF(J369=$U$1,ROW(),"")</f>
        <v/>
      </c>
    </row>
    <row r="370" spans="1:16" x14ac:dyDescent="0.25">
      <c r="A370" t="s">
        <v>678</v>
      </c>
      <c r="B370" s="1">
        <v>35920</v>
      </c>
      <c r="C370" t="s">
        <v>252</v>
      </c>
      <c r="D370" t="s">
        <v>603</v>
      </c>
      <c r="E370">
        <v>176</v>
      </c>
      <c r="F370" t="s">
        <v>676</v>
      </c>
      <c r="G370">
        <v>102</v>
      </c>
      <c r="H370" t="s">
        <v>470</v>
      </c>
      <c r="I370" t="str">
        <f>REPLACE(H370,FIND(" -",H370&amp;" -"),99,"")</f>
        <v>COUNTY COMMISSIONER DISTRICT 3</v>
      </c>
      <c r="J370">
        <v>4</v>
      </c>
      <c r="K370">
        <v>2</v>
      </c>
      <c r="L370">
        <v>170</v>
      </c>
      <c r="M370" t="s">
        <v>680</v>
      </c>
      <c r="N370" t="s">
        <v>687</v>
      </c>
      <c r="O370" t="str">
        <f>IF(E370=$S$1,ROW(),"")</f>
        <v/>
      </c>
      <c r="P370" t="str">
        <f>IF(J370=$U$1,ROW(),"")</f>
        <v/>
      </c>
    </row>
    <row r="371" spans="1:16" x14ac:dyDescent="0.25">
      <c r="A371" t="s">
        <v>678</v>
      </c>
      <c r="B371" s="1">
        <v>35920</v>
      </c>
      <c r="C371" t="s">
        <v>237</v>
      </c>
      <c r="D371" t="s">
        <v>604</v>
      </c>
      <c r="E371">
        <v>80</v>
      </c>
      <c r="F371" t="s">
        <v>676</v>
      </c>
      <c r="G371">
        <v>160</v>
      </c>
      <c r="H371" t="s">
        <v>471</v>
      </c>
      <c r="I371" t="str">
        <f>REPLACE(H371,FIND(" -",H371&amp;" -"),99,"")</f>
        <v>COUNTY COMMISSIONER DISTRICT 4</v>
      </c>
      <c r="J371">
        <v>5</v>
      </c>
      <c r="K371">
        <v>2</v>
      </c>
      <c r="L371">
        <v>171</v>
      </c>
      <c r="M371" t="s">
        <v>679</v>
      </c>
      <c r="N371" t="s">
        <v>686</v>
      </c>
      <c r="O371" t="str">
        <f>IF(E371=$S$1,ROW(),"")</f>
        <v/>
      </c>
      <c r="P371" t="str">
        <f>IF(J371=$U$1,ROW(),"")</f>
        <v/>
      </c>
    </row>
    <row r="372" spans="1:16" x14ac:dyDescent="0.25">
      <c r="A372" t="s">
        <v>678</v>
      </c>
      <c r="B372" s="1">
        <v>35920</v>
      </c>
      <c r="C372" t="s">
        <v>238</v>
      </c>
      <c r="D372" t="s">
        <v>605</v>
      </c>
      <c r="E372">
        <v>240</v>
      </c>
      <c r="F372" t="s">
        <v>676</v>
      </c>
      <c r="G372">
        <v>185</v>
      </c>
      <c r="H372" t="s">
        <v>471</v>
      </c>
      <c r="I372" t="str">
        <f>REPLACE(H372,FIND(" -",H372&amp;" -"),99,"")</f>
        <v>COUNTY COMMISSIONER DISTRICT 4</v>
      </c>
      <c r="J372">
        <v>5</v>
      </c>
      <c r="K372">
        <v>2</v>
      </c>
      <c r="L372">
        <v>171</v>
      </c>
      <c r="M372" t="s">
        <v>679</v>
      </c>
      <c r="N372" t="s">
        <v>686</v>
      </c>
      <c r="O372" t="str">
        <f>IF(E372=$S$1,ROW(),"")</f>
        <v/>
      </c>
      <c r="P372" t="str">
        <f>IF(J372=$U$1,ROW(),"")</f>
        <v/>
      </c>
    </row>
    <row r="373" spans="1:16" x14ac:dyDescent="0.25">
      <c r="A373" t="s">
        <v>678</v>
      </c>
      <c r="B373" s="1">
        <v>35920</v>
      </c>
      <c r="C373" t="s">
        <v>253</v>
      </c>
      <c r="D373" t="s">
        <v>598</v>
      </c>
      <c r="E373">
        <v>287</v>
      </c>
      <c r="F373" t="s">
        <v>676</v>
      </c>
      <c r="G373">
        <v>126</v>
      </c>
      <c r="H373" t="s">
        <v>471</v>
      </c>
      <c r="I373" t="str">
        <f>REPLACE(H373,FIND(" -",H373&amp;" -"),99,"")</f>
        <v>COUNTY COMMISSIONER DISTRICT 4</v>
      </c>
      <c r="J373">
        <v>5</v>
      </c>
      <c r="K373">
        <v>2</v>
      </c>
      <c r="L373">
        <v>171</v>
      </c>
      <c r="M373" t="s">
        <v>680</v>
      </c>
      <c r="N373" t="s">
        <v>687</v>
      </c>
      <c r="O373" t="str">
        <f>IF(E373=$S$1,ROW(),"")</f>
        <v/>
      </c>
      <c r="P373" t="str">
        <f>IF(J373=$U$1,ROW(),"")</f>
        <v/>
      </c>
    </row>
    <row r="374" spans="1:16" x14ac:dyDescent="0.25">
      <c r="A374" t="s">
        <v>678</v>
      </c>
      <c r="B374" s="1">
        <v>35920</v>
      </c>
      <c r="C374" t="s">
        <v>187</v>
      </c>
      <c r="D374" t="s">
        <v>539</v>
      </c>
      <c r="E374">
        <v>6</v>
      </c>
      <c r="F374" t="s">
        <v>676</v>
      </c>
      <c r="G374">
        <v>1214</v>
      </c>
      <c r="H374" t="s">
        <v>68</v>
      </c>
      <c r="I374" t="str">
        <f>REPLACE(H374,FIND(" -",H374&amp;" -"),99,"")</f>
        <v>COUNTY TRUSTEE</v>
      </c>
      <c r="J374">
        <v>7</v>
      </c>
      <c r="K374">
        <v>1</v>
      </c>
      <c r="L374">
        <v>172</v>
      </c>
      <c r="M374" t="s">
        <v>679</v>
      </c>
      <c r="N374" t="s">
        <v>679</v>
      </c>
      <c r="O374" t="str">
        <f>IF(E374=$S$1,ROW(),"")</f>
        <v/>
      </c>
      <c r="P374" t="str">
        <f>IF(J374=$U$1,ROW(),"")</f>
        <v/>
      </c>
    </row>
    <row r="375" spans="1:16" x14ac:dyDescent="0.25">
      <c r="A375" t="s">
        <v>678</v>
      </c>
      <c r="B375" s="1">
        <v>35920</v>
      </c>
      <c r="C375" t="s">
        <v>165</v>
      </c>
      <c r="D375" t="s">
        <v>582</v>
      </c>
      <c r="E375">
        <v>320</v>
      </c>
      <c r="F375" t="s">
        <v>676</v>
      </c>
      <c r="G375">
        <v>409</v>
      </c>
      <c r="H375" t="s">
        <v>41</v>
      </c>
      <c r="I375" t="str">
        <f>REPLACE(H375,FIND(" -",H375&amp;" -"),99,"")</f>
        <v>GENERAL SESSIONS JUDGE</v>
      </c>
      <c r="J375">
        <v>8</v>
      </c>
      <c r="K375">
        <v>1</v>
      </c>
      <c r="L375">
        <v>173</v>
      </c>
      <c r="M375" t="s">
        <v>680</v>
      </c>
      <c r="N375" t="s">
        <v>680</v>
      </c>
      <c r="O375" t="str">
        <f>IF(E375=$S$1,ROW(),"")</f>
        <v/>
      </c>
      <c r="P375" t="str">
        <f>IF(J375=$U$1,ROW(),"")</f>
        <v/>
      </c>
    </row>
    <row r="376" spans="1:16" x14ac:dyDescent="0.25">
      <c r="A376" t="s">
        <v>678</v>
      </c>
      <c r="B376" s="1">
        <v>35920</v>
      </c>
      <c r="C376" t="s">
        <v>146</v>
      </c>
      <c r="D376" t="s">
        <v>529</v>
      </c>
      <c r="E376">
        <v>333</v>
      </c>
      <c r="F376" t="s">
        <v>676</v>
      </c>
      <c r="G376">
        <v>1126</v>
      </c>
      <c r="H376" t="s">
        <v>41</v>
      </c>
      <c r="I376" t="str">
        <f>REPLACE(H376,FIND(" -",H376&amp;" -"),99,"")</f>
        <v>GENERAL SESSIONS JUDGE</v>
      </c>
      <c r="J376">
        <v>8</v>
      </c>
      <c r="K376">
        <v>1</v>
      </c>
      <c r="L376">
        <v>173</v>
      </c>
      <c r="M376" t="s">
        <v>679</v>
      </c>
      <c r="N376" t="s">
        <v>679</v>
      </c>
      <c r="O376" t="str">
        <f>IF(E376=$S$1,ROW(),"")</f>
        <v/>
      </c>
      <c r="P376" t="str">
        <f>IF(J376=$U$1,ROW(),"")</f>
        <v/>
      </c>
    </row>
    <row r="377" spans="1:16" x14ac:dyDescent="0.25">
      <c r="A377" t="s">
        <v>678</v>
      </c>
      <c r="B377" s="1">
        <v>35920</v>
      </c>
      <c r="C377" t="s">
        <v>254</v>
      </c>
      <c r="D377" t="s">
        <v>606</v>
      </c>
      <c r="E377">
        <v>66</v>
      </c>
      <c r="F377" t="s">
        <v>676</v>
      </c>
      <c r="G377">
        <v>320</v>
      </c>
      <c r="H377" t="s">
        <v>46</v>
      </c>
      <c r="I377" t="str">
        <f>REPLACE(H377,FIND(" -",H377&amp;" -"),99,"")</f>
        <v>SHERIFF</v>
      </c>
      <c r="J377">
        <v>9</v>
      </c>
      <c r="K377">
        <v>1</v>
      </c>
      <c r="L377">
        <v>174</v>
      </c>
      <c r="M377" t="s">
        <v>680</v>
      </c>
      <c r="N377" t="s">
        <v>680</v>
      </c>
      <c r="O377" t="str">
        <f>IF(E377=$S$1,ROW(),"")</f>
        <v/>
      </c>
      <c r="P377" t="str">
        <f>IF(J377=$U$1,ROW(),"")</f>
        <v/>
      </c>
    </row>
    <row r="378" spans="1:16" x14ac:dyDescent="0.25">
      <c r="A378" t="s">
        <v>678</v>
      </c>
      <c r="B378" s="1">
        <v>35920</v>
      </c>
      <c r="C378" t="s">
        <v>255</v>
      </c>
      <c r="D378" t="s">
        <v>579</v>
      </c>
      <c r="E378">
        <v>97</v>
      </c>
      <c r="F378" t="s">
        <v>676</v>
      </c>
      <c r="G378">
        <v>67</v>
      </c>
      <c r="H378" t="s">
        <v>46</v>
      </c>
      <c r="I378" t="str">
        <f>REPLACE(H378,FIND(" -",H378&amp;" -"),99,"")</f>
        <v>SHERIFF</v>
      </c>
      <c r="J378">
        <v>9</v>
      </c>
      <c r="K378">
        <v>1</v>
      </c>
      <c r="L378">
        <v>174</v>
      </c>
      <c r="M378" t="s">
        <v>680</v>
      </c>
      <c r="N378" t="s">
        <v>680</v>
      </c>
      <c r="O378" t="str">
        <f>IF(E378=$S$1,ROW(),"")</f>
        <v/>
      </c>
      <c r="P378" t="str">
        <f>IF(J378=$U$1,ROW(),"")</f>
        <v/>
      </c>
    </row>
    <row r="379" spans="1:16" x14ac:dyDescent="0.25">
      <c r="A379" t="s">
        <v>678</v>
      </c>
      <c r="B379" s="1">
        <v>35920</v>
      </c>
      <c r="C379" t="s">
        <v>256</v>
      </c>
      <c r="D379" t="s">
        <v>583</v>
      </c>
      <c r="E379">
        <v>104</v>
      </c>
      <c r="F379" t="s">
        <v>676</v>
      </c>
      <c r="G379">
        <v>17</v>
      </c>
      <c r="H379" t="s">
        <v>46</v>
      </c>
      <c r="I379" t="str">
        <f>REPLACE(H379,FIND(" -",H379&amp;" -"),99,"")</f>
        <v>SHERIFF</v>
      </c>
      <c r="J379">
        <v>9</v>
      </c>
      <c r="K379">
        <v>1</v>
      </c>
      <c r="L379">
        <v>174</v>
      </c>
      <c r="M379" t="s">
        <v>680</v>
      </c>
      <c r="N379" t="s">
        <v>680</v>
      </c>
      <c r="O379" t="str">
        <f>IF(E379=$S$1,ROW(),"")</f>
        <v/>
      </c>
      <c r="P379" t="str">
        <f>IF(J379=$U$1,ROW(),"")</f>
        <v/>
      </c>
    </row>
    <row r="380" spans="1:16" x14ac:dyDescent="0.25">
      <c r="A380" t="s">
        <v>678</v>
      </c>
      <c r="B380" s="1">
        <v>35920</v>
      </c>
      <c r="C380" t="s">
        <v>257</v>
      </c>
      <c r="D380" t="s">
        <v>530</v>
      </c>
      <c r="E380">
        <v>105</v>
      </c>
      <c r="F380" t="s">
        <v>676</v>
      </c>
      <c r="G380">
        <v>440</v>
      </c>
      <c r="H380" t="s">
        <v>46</v>
      </c>
      <c r="I380" t="str">
        <f>REPLACE(H380,FIND(" -",H380&amp;" -"),99,"")</f>
        <v>SHERIFF</v>
      </c>
      <c r="J380">
        <v>9</v>
      </c>
      <c r="K380">
        <v>1</v>
      </c>
      <c r="L380">
        <v>174</v>
      </c>
      <c r="M380" t="s">
        <v>680</v>
      </c>
      <c r="N380" t="s">
        <v>680</v>
      </c>
      <c r="O380" t="str">
        <f>IF(E380=$S$1,ROW(),"")</f>
        <v/>
      </c>
      <c r="P380" t="str">
        <f>IF(J380=$U$1,ROW(),"")</f>
        <v/>
      </c>
    </row>
    <row r="381" spans="1:16" x14ac:dyDescent="0.25">
      <c r="A381" t="s">
        <v>678</v>
      </c>
      <c r="B381" s="1">
        <v>35920</v>
      </c>
      <c r="C381" t="s">
        <v>212</v>
      </c>
      <c r="D381" t="s">
        <v>595</v>
      </c>
      <c r="E381">
        <v>174</v>
      </c>
      <c r="F381" t="s">
        <v>676</v>
      </c>
      <c r="G381">
        <v>561</v>
      </c>
      <c r="H381" t="s">
        <v>46</v>
      </c>
      <c r="I381" t="str">
        <f>REPLACE(H381,FIND(" -",H381&amp;" -"),99,"")</f>
        <v>SHERIFF</v>
      </c>
      <c r="J381">
        <v>9</v>
      </c>
      <c r="K381">
        <v>1</v>
      </c>
      <c r="L381">
        <v>174</v>
      </c>
      <c r="M381" t="s">
        <v>679</v>
      </c>
      <c r="N381" t="s">
        <v>679</v>
      </c>
      <c r="O381" t="str">
        <f>IF(E381=$S$1,ROW(),"")</f>
        <v/>
      </c>
      <c r="P381" t="str">
        <f>IF(J381=$U$1,ROW(),"")</f>
        <v/>
      </c>
    </row>
    <row r="382" spans="1:16" x14ac:dyDescent="0.25">
      <c r="A382" t="s">
        <v>678</v>
      </c>
      <c r="B382" s="1">
        <v>35920</v>
      </c>
      <c r="C382" t="s">
        <v>213</v>
      </c>
      <c r="D382" t="s">
        <v>596</v>
      </c>
      <c r="E382">
        <v>313</v>
      </c>
      <c r="F382" t="s">
        <v>676</v>
      </c>
      <c r="G382">
        <v>194</v>
      </c>
      <c r="H382" t="s">
        <v>46</v>
      </c>
      <c r="I382" t="str">
        <f>REPLACE(H382,FIND(" -",H382&amp;" -"),99,"")</f>
        <v>SHERIFF</v>
      </c>
      <c r="J382">
        <v>9</v>
      </c>
      <c r="K382">
        <v>1</v>
      </c>
      <c r="L382">
        <v>174</v>
      </c>
      <c r="M382" t="s">
        <v>680</v>
      </c>
      <c r="N382" t="s">
        <v>680</v>
      </c>
      <c r="O382" t="str">
        <f>IF(E382=$S$1,ROW(),"")</f>
        <v/>
      </c>
      <c r="P382" t="str">
        <f>IF(J382=$U$1,ROW(),"")</f>
        <v/>
      </c>
    </row>
    <row r="383" spans="1:16" x14ac:dyDescent="0.25">
      <c r="A383" t="s">
        <v>678</v>
      </c>
      <c r="B383" s="1">
        <v>35920</v>
      </c>
      <c r="C383" t="s">
        <v>240</v>
      </c>
      <c r="D383" t="s">
        <v>560</v>
      </c>
      <c r="E383">
        <v>92</v>
      </c>
      <c r="F383" t="s">
        <v>676</v>
      </c>
      <c r="G383">
        <v>928</v>
      </c>
      <c r="H383" t="s">
        <v>49</v>
      </c>
      <c r="I383" t="str">
        <f>REPLACE(H383,FIND(" -",H383&amp;" -"),99,"")</f>
        <v>CIRCUIT COURT CLERK</v>
      </c>
      <c r="J383">
        <v>10</v>
      </c>
      <c r="K383">
        <v>1</v>
      </c>
      <c r="L383">
        <v>175</v>
      </c>
      <c r="M383" t="s">
        <v>679</v>
      </c>
      <c r="N383" t="s">
        <v>679</v>
      </c>
      <c r="O383" t="str">
        <f>IF(E383=$S$1,ROW(),"")</f>
        <v/>
      </c>
      <c r="P383" t="str">
        <f>IF(J383=$U$1,ROW(),"")</f>
        <v/>
      </c>
    </row>
    <row r="384" spans="1:16" x14ac:dyDescent="0.25">
      <c r="A384" t="s">
        <v>678</v>
      </c>
      <c r="B384" s="1">
        <v>35920</v>
      </c>
      <c r="C384" t="s">
        <v>111</v>
      </c>
      <c r="D384" t="s">
        <v>562</v>
      </c>
      <c r="E384">
        <v>14</v>
      </c>
      <c r="F384" t="s">
        <v>676</v>
      </c>
      <c r="G384">
        <v>858</v>
      </c>
      <c r="H384" t="s">
        <v>51</v>
      </c>
      <c r="I384" t="str">
        <f>REPLACE(H384,FIND(" -",H384&amp;" -"),99,"")</f>
        <v>COUNTY CLERK</v>
      </c>
      <c r="J384">
        <v>11</v>
      </c>
      <c r="K384">
        <v>1</v>
      </c>
      <c r="L384">
        <v>176</v>
      </c>
      <c r="M384" t="s">
        <v>679</v>
      </c>
      <c r="N384" t="s">
        <v>679</v>
      </c>
      <c r="O384" t="str">
        <f>IF(E384=$S$1,ROW(),"")</f>
        <v/>
      </c>
      <c r="P384" t="str">
        <f>IF(J384=$U$1,ROW(),"")</f>
        <v/>
      </c>
    </row>
    <row r="385" spans="1:16" x14ac:dyDescent="0.25">
      <c r="A385" t="s">
        <v>678</v>
      </c>
      <c r="B385" s="1">
        <v>35920</v>
      </c>
      <c r="C385" t="s">
        <v>258</v>
      </c>
      <c r="D385" t="s">
        <v>593</v>
      </c>
      <c r="E385">
        <v>74</v>
      </c>
      <c r="F385" t="s">
        <v>676</v>
      </c>
      <c r="G385">
        <v>505</v>
      </c>
      <c r="H385" t="s">
        <v>51</v>
      </c>
      <c r="I385" t="str">
        <f>REPLACE(H385,FIND(" -",H385&amp;" -"),99,"")</f>
        <v>COUNTY CLERK</v>
      </c>
      <c r="J385">
        <v>11</v>
      </c>
      <c r="K385">
        <v>1</v>
      </c>
      <c r="L385">
        <v>176</v>
      </c>
      <c r="M385" t="s">
        <v>680</v>
      </c>
      <c r="N385" t="s">
        <v>680</v>
      </c>
      <c r="O385" t="str">
        <f>IF(E385=$S$1,ROW(),"")</f>
        <v/>
      </c>
      <c r="P385" t="str">
        <f>IF(J385=$U$1,ROW(),"")</f>
        <v/>
      </c>
    </row>
    <row r="386" spans="1:16" x14ac:dyDescent="0.25">
      <c r="A386" t="s">
        <v>678</v>
      </c>
      <c r="B386" s="1">
        <v>35920</v>
      </c>
      <c r="C386" t="s">
        <v>259</v>
      </c>
      <c r="D386" t="s">
        <v>546</v>
      </c>
      <c r="E386">
        <v>210</v>
      </c>
      <c r="F386" t="s">
        <v>676</v>
      </c>
      <c r="G386">
        <v>196</v>
      </c>
      <c r="H386" t="s">
        <v>51</v>
      </c>
      <c r="I386" t="str">
        <f>REPLACE(H386,FIND(" -",H386&amp;" -"),99,"")</f>
        <v>COUNTY CLERK</v>
      </c>
      <c r="J386">
        <v>11</v>
      </c>
      <c r="K386">
        <v>1</v>
      </c>
      <c r="L386">
        <v>176</v>
      </c>
      <c r="M386" t="s">
        <v>680</v>
      </c>
      <c r="N386" t="s">
        <v>680</v>
      </c>
      <c r="O386" t="str">
        <f>IF(E386=$S$1,ROW(),"")</f>
        <v/>
      </c>
      <c r="P386" t="str">
        <f>IF(J386=$U$1,ROW(),"")</f>
        <v/>
      </c>
    </row>
    <row r="387" spans="1:16" x14ac:dyDescent="0.25">
      <c r="A387" t="s">
        <v>678</v>
      </c>
      <c r="B387" s="1">
        <v>35920</v>
      </c>
      <c r="C387" t="s">
        <v>242</v>
      </c>
      <c r="D387" t="s">
        <v>535</v>
      </c>
      <c r="E387">
        <v>288</v>
      </c>
      <c r="F387" t="s">
        <v>676</v>
      </c>
      <c r="G387">
        <v>1227</v>
      </c>
      <c r="H387" t="s">
        <v>54</v>
      </c>
      <c r="I387" t="str">
        <f>REPLACE(H387,FIND(" -",H387&amp;" -"),99,"")</f>
        <v>REGISTER OF DEEDS</v>
      </c>
      <c r="J387">
        <v>12</v>
      </c>
      <c r="K387">
        <v>1</v>
      </c>
      <c r="L387">
        <v>177</v>
      </c>
      <c r="M387" t="s">
        <v>679</v>
      </c>
      <c r="N387" t="s">
        <v>679</v>
      </c>
      <c r="O387" t="str">
        <f>IF(E387=$S$1,ROW(),"")</f>
        <v/>
      </c>
      <c r="P387">
        <f>IF(J387=$U$1,ROW(),"")</f>
        <v>387</v>
      </c>
    </row>
    <row r="388" spans="1:16" x14ac:dyDescent="0.25">
      <c r="A388" t="s">
        <v>678</v>
      </c>
      <c r="B388" s="1">
        <v>35920</v>
      </c>
      <c r="C388" t="s">
        <v>243</v>
      </c>
      <c r="D388" t="s">
        <v>574</v>
      </c>
      <c r="E388">
        <v>71</v>
      </c>
      <c r="F388" t="s">
        <v>676</v>
      </c>
      <c r="G388">
        <v>775</v>
      </c>
      <c r="H388" t="s">
        <v>114</v>
      </c>
      <c r="I388" t="str">
        <f>REPLACE(H388,FIND(" -",H388&amp;" -"),99,"")</f>
        <v>ROAD SUPERINTENDENT</v>
      </c>
      <c r="J388">
        <v>13</v>
      </c>
      <c r="K388">
        <v>1</v>
      </c>
      <c r="L388">
        <v>178</v>
      </c>
      <c r="M388" t="s">
        <v>679</v>
      </c>
      <c r="N388" t="s">
        <v>679</v>
      </c>
      <c r="O388" t="str">
        <f>IF(E388=$S$1,ROW(),"")</f>
        <v/>
      </c>
      <c r="P388" t="str">
        <f>IF(J388=$U$1,ROW(),"")</f>
        <v/>
      </c>
    </row>
    <row r="389" spans="1:16" x14ac:dyDescent="0.25">
      <c r="A389" t="s">
        <v>678</v>
      </c>
      <c r="B389" s="1">
        <v>35920</v>
      </c>
      <c r="C389" t="s">
        <v>215</v>
      </c>
      <c r="D389" t="s">
        <v>531</v>
      </c>
      <c r="E389">
        <v>188</v>
      </c>
      <c r="F389" t="s">
        <v>676</v>
      </c>
      <c r="G389">
        <v>561</v>
      </c>
      <c r="H389" t="s">
        <v>114</v>
      </c>
      <c r="I389" t="str">
        <f>REPLACE(H389,FIND(" -",H389&amp;" -"),99,"")</f>
        <v>ROAD SUPERINTENDENT</v>
      </c>
      <c r="J389">
        <v>13</v>
      </c>
      <c r="K389">
        <v>1</v>
      </c>
      <c r="L389">
        <v>178</v>
      </c>
      <c r="M389" t="s">
        <v>680</v>
      </c>
      <c r="N389" t="s">
        <v>680</v>
      </c>
      <c r="O389" t="str">
        <f>IF(E389=$S$1,ROW(),"")</f>
        <v/>
      </c>
      <c r="P389" t="str">
        <f>IF(J389=$U$1,ROW(),"")</f>
        <v/>
      </c>
    </row>
    <row r="390" spans="1:16" x14ac:dyDescent="0.25">
      <c r="A390" t="s">
        <v>495</v>
      </c>
      <c r="B390" s="1">
        <v>36013</v>
      </c>
      <c r="C390" t="s">
        <v>200</v>
      </c>
      <c r="D390" t="s">
        <v>534</v>
      </c>
      <c r="E390">
        <v>154</v>
      </c>
      <c r="F390" t="s">
        <v>676</v>
      </c>
      <c r="G390">
        <v>1173</v>
      </c>
      <c r="H390" t="s">
        <v>23</v>
      </c>
      <c r="I390" t="str">
        <f>REPLACE(H390,FIND(" -",H390&amp;" -"),99,"")</f>
        <v>COUNTY EXECUTIVE</v>
      </c>
      <c r="J390">
        <v>1</v>
      </c>
      <c r="K390">
        <v>1</v>
      </c>
      <c r="L390">
        <v>179</v>
      </c>
      <c r="M390" t="s">
        <v>680</v>
      </c>
      <c r="N390" t="s">
        <v>680</v>
      </c>
      <c r="O390" t="str">
        <f>IF(E390=$S$1,ROW(),"")</f>
        <v/>
      </c>
      <c r="P390" t="str">
        <f>IF(J390=$U$1,ROW(),"")</f>
        <v/>
      </c>
    </row>
    <row r="391" spans="1:16" x14ac:dyDescent="0.25">
      <c r="A391" t="s">
        <v>495</v>
      </c>
      <c r="B391" s="1">
        <v>36013</v>
      </c>
      <c r="C391" t="s">
        <v>227</v>
      </c>
      <c r="D391" t="s">
        <v>564</v>
      </c>
      <c r="E391">
        <v>314</v>
      </c>
      <c r="F391" t="s">
        <v>677</v>
      </c>
      <c r="G391">
        <v>1309</v>
      </c>
      <c r="H391" t="s">
        <v>23</v>
      </c>
      <c r="I391" t="str">
        <f>REPLACE(H391,FIND(" -",H391&amp;" -"),99,"")</f>
        <v>COUNTY EXECUTIVE</v>
      </c>
      <c r="J391">
        <v>1</v>
      </c>
      <c r="K391">
        <v>1</v>
      </c>
      <c r="L391">
        <v>179</v>
      </c>
      <c r="M391" t="s">
        <v>679</v>
      </c>
      <c r="N391" t="s">
        <v>679</v>
      </c>
      <c r="O391" t="str">
        <f>IF(E391=$S$1,ROW(),"")</f>
        <v/>
      </c>
      <c r="P391" t="str">
        <f>IF(J391=$U$1,ROW(),"")</f>
        <v/>
      </c>
    </row>
    <row r="392" spans="1:16" x14ac:dyDescent="0.25">
      <c r="A392" t="s">
        <v>495</v>
      </c>
      <c r="B392" s="1">
        <v>36013</v>
      </c>
      <c r="C392" t="s">
        <v>229</v>
      </c>
      <c r="D392" t="s">
        <v>540</v>
      </c>
      <c r="E392">
        <v>27</v>
      </c>
      <c r="F392" t="s">
        <v>676</v>
      </c>
      <c r="G392">
        <v>337</v>
      </c>
      <c r="H392" t="s">
        <v>469</v>
      </c>
      <c r="I392" t="str">
        <f>REPLACE(H392,FIND(" -",H392&amp;" -"),99,"")</f>
        <v>COUNTY COMMISSIONER DISTRICT 1</v>
      </c>
      <c r="J392">
        <v>2</v>
      </c>
      <c r="K392">
        <v>3</v>
      </c>
      <c r="L392">
        <v>180</v>
      </c>
      <c r="M392" t="s">
        <v>679</v>
      </c>
      <c r="N392" t="s">
        <v>685</v>
      </c>
      <c r="O392" t="str">
        <f>IF(E392=$S$1,ROW(),"")</f>
        <v/>
      </c>
      <c r="P392" t="str">
        <f>IF(J392=$U$1,ROW(),"")</f>
        <v/>
      </c>
    </row>
    <row r="393" spans="1:16" x14ac:dyDescent="0.25">
      <c r="A393" t="s">
        <v>495</v>
      </c>
      <c r="B393" s="1">
        <v>36013</v>
      </c>
      <c r="C393" t="s">
        <v>228</v>
      </c>
      <c r="D393" t="s">
        <v>540</v>
      </c>
      <c r="E393">
        <v>28</v>
      </c>
      <c r="F393" t="s">
        <v>677</v>
      </c>
      <c r="G393">
        <v>381</v>
      </c>
      <c r="H393" t="s">
        <v>469</v>
      </c>
      <c r="I393" t="str">
        <f>REPLACE(H393,FIND(" -",H393&amp;" -"),99,"")</f>
        <v>COUNTY COMMISSIONER DISTRICT 1</v>
      </c>
      <c r="J393">
        <v>2</v>
      </c>
      <c r="K393">
        <v>3</v>
      </c>
      <c r="L393">
        <v>180</v>
      </c>
      <c r="M393" t="s">
        <v>679</v>
      </c>
      <c r="N393" t="s">
        <v>685</v>
      </c>
      <c r="O393" t="str">
        <f>IF(E393=$S$1,ROW(),"")</f>
        <v/>
      </c>
      <c r="P393" t="str">
        <f>IF(J393=$U$1,ROW(),"")</f>
        <v/>
      </c>
    </row>
    <row r="394" spans="1:16" x14ac:dyDescent="0.25">
      <c r="A394" t="s">
        <v>495</v>
      </c>
      <c r="B394" s="1">
        <v>36013</v>
      </c>
      <c r="C394" t="s">
        <v>203</v>
      </c>
      <c r="D394" t="s">
        <v>528</v>
      </c>
      <c r="E394">
        <v>258</v>
      </c>
      <c r="F394" t="s">
        <v>676</v>
      </c>
      <c r="G394">
        <v>270</v>
      </c>
      <c r="H394" t="s">
        <v>469</v>
      </c>
      <c r="I394" t="str">
        <f>REPLACE(H394,FIND(" -",H394&amp;" -"),99,"")</f>
        <v>COUNTY COMMISSIONER DISTRICT 1</v>
      </c>
      <c r="J394">
        <v>2</v>
      </c>
      <c r="K394">
        <v>3</v>
      </c>
      <c r="L394">
        <v>180</v>
      </c>
      <c r="M394" t="s">
        <v>680</v>
      </c>
      <c r="N394" t="s">
        <v>688</v>
      </c>
      <c r="O394" t="str">
        <f>IF(E394=$S$1,ROW(),"")</f>
        <v/>
      </c>
      <c r="P394" t="str">
        <f>IF(J394=$U$1,ROW(),"")</f>
        <v/>
      </c>
    </row>
    <row r="395" spans="1:16" x14ac:dyDescent="0.25">
      <c r="A395" t="s">
        <v>495</v>
      </c>
      <c r="B395" s="1">
        <v>36013</v>
      </c>
      <c r="C395" t="s">
        <v>230</v>
      </c>
      <c r="D395" t="s">
        <v>592</v>
      </c>
      <c r="E395">
        <v>327</v>
      </c>
      <c r="F395" t="s">
        <v>676</v>
      </c>
      <c r="G395">
        <v>440</v>
      </c>
      <c r="H395" t="s">
        <v>469</v>
      </c>
      <c r="I395" t="str">
        <f>REPLACE(H395,FIND(" -",H395&amp;" -"),99,"")</f>
        <v>COUNTY COMMISSIONER DISTRICT 1</v>
      </c>
      <c r="J395">
        <v>2</v>
      </c>
      <c r="K395">
        <v>3</v>
      </c>
      <c r="L395">
        <v>180</v>
      </c>
      <c r="M395" t="s">
        <v>679</v>
      </c>
      <c r="N395" t="s">
        <v>685</v>
      </c>
      <c r="O395" t="str">
        <f>IF(E395=$S$1,ROW(),"")</f>
        <v/>
      </c>
      <c r="P395" t="str">
        <f>IF(J395=$U$1,ROW(),"")</f>
        <v/>
      </c>
    </row>
    <row r="396" spans="1:16" x14ac:dyDescent="0.25">
      <c r="A396" t="s">
        <v>495</v>
      </c>
      <c r="B396" s="1">
        <v>36013</v>
      </c>
      <c r="C396" t="s">
        <v>231</v>
      </c>
      <c r="D396" t="s">
        <v>607</v>
      </c>
      <c r="E396">
        <v>36</v>
      </c>
      <c r="F396" t="s">
        <v>677</v>
      </c>
      <c r="G396">
        <v>263</v>
      </c>
      <c r="H396" t="s">
        <v>473</v>
      </c>
      <c r="I396" t="str">
        <f>REPLACE(H396,FIND(" -",H396&amp;" -"),99,"")</f>
        <v>COUNTY COMMISSIONER DISTRICT 2</v>
      </c>
      <c r="J396">
        <v>3</v>
      </c>
      <c r="K396">
        <v>2</v>
      </c>
      <c r="L396">
        <v>181</v>
      </c>
      <c r="M396" t="s">
        <v>679</v>
      </c>
      <c r="N396" t="s">
        <v>686</v>
      </c>
      <c r="O396" t="str">
        <f>IF(E396=$S$1,ROW(),"")</f>
        <v/>
      </c>
      <c r="P396" t="str">
        <f>IF(J396=$U$1,ROW(),"")</f>
        <v/>
      </c>
    </row>
    <row r="397" spans="1:16" x14ac:dyDescent="0.25">
      <c r="A397" t="s">
        <v>495</v>
      </c>
      <c r="B397" s="1">
        <v>36013</v>
      </c>
      <c r="C397" t="s">
        <v>232</v>
      </c>
      <c r="D397" t="s">
        <v>589</v>
      </c>
      <c r="E397">
        <v>145</v>
      </c>
      <c r="F397" t="s">
        <v>677</v>
      </c>
      <c r="G397">
        <v>131</v>
      </c>
      <c r="H397" t="s">
        <v>473</v>
      </c>
      <c r="I397" t="str">
        <f>REPLACE(H397,FIND(" -",H397&amp;" -"),99,"")</f>
        <v>COUNTY COMMISSIONER DISTRICT 2</v>
      </c>
      <c r="J397">
        <v>3</v>
      </c>
      <c r="K397">
        <v>2</v>
      </c>
      <c r="L397">
        <v>181</v>
      </c>
      <c r="M397" t="s">
        <v>680</v>
      </c>
      <c r="N397" t="s">
        <v>687</v>
      </c>
      <c r="O397" t="str">
        <f>IF(E397=$S$1,ROW(),"")</f>
        <v/>
      </c>
      <c r="P397" t="str">
        <f>IF(J397=$U$1,ROW(),"")</f>
        <v/>
      </c>
    </row>
    <row r="398" spans="1:16" x14ac:dyDescent="0.25">
      <c r="A398" t="s">
        <v>495</v>
      </c>
      <c r="B398" s="1">
        <v>36013</v>
      </c>
      <c r="C398" t="s">
        <v>180</v>
      </c>
      <c r="D398" t="s">
        <v>591</v>
      </c>
      <c r="E398">
        <v>257</v>
      </c>
      <c r="F398" t="s">
        <v>676</v>
      </c>
      <c r="G398">
        <v>171</v>
      </c>
      <c r="H398" t="s">
        <v>473</v>
      </c>
      <c r="I398" t="str">
        <f>REPLACE(H398,FIND(" -",H398&amp;" -"),99,"")</f>
        <v>COUNTY COMMISSIONER DISTRICT 2</v>
      </c>
      <c r="J398">
        <v>3</v>
      </c>
      <c r="K398">
        <v>2</v>
      </c>
      <c r="L398">
        <v>181</v>
      </c>
      <c r="M398" t="s">
        <v>680</v>
      </c>
      <c r="N398" t="s">
        <v>687</v>
      </c>
      <c r="O398" t="str">
        <f>IF(E398=$S$1,ROW(),"")</f>
        <v/>
      </c>
      <c r="P398" t="str">
        <f>IF(J398=$U$1,ROW(),"")</f>
        <v/>
      </c>
    </row>
    <row r="399" spans="1:16" x14ac:dyDescent="0.25">
      <c r="A399" t="s">
        <v>495</v>
      </c>
      <c r="B399" s="1">
        <v>36013</v>
      </c>
      <c r="C399" t="s">
        <v>233</v>
      </c>
      <c r="D399" t="s">
        <v>535</v>
      </c>
      <c r="E399">
        <v>289</v>
      </c>
      <c r="F399" t="s">
        <v>676</v>
      </c>
      <c r="G399">
        <v>222</v>
      </c>
      <c r="H399" t="s">
        <v>473</v>
      </c>
      <c r="I399" t="str">
        <f>REPLACE(H399,FIND(" -",H399&amp;" -"),99,"")</f>
        <v>COUNTY COMMISSIONER DISTRICT 2</v>
      </c>
      <c r="J399">
        <v>3</v>
      </c>
      <c r="K399">
        <v>2</v>
      </c>
      <c r="L399">
        <v>181</v>
      </c>
      <c r="M399" t="s">
        <v>679</v>
      </c>
      <c r="N399" t="s">
        <v>686</v>
      </c>
      <c r="O399" t="str">
        <f>IF(E399=$S$1,ROW(),"")</f>
        <v/>
      </c>
      <c r="P399" t="str">
        <f>IF(J399=$U$1,ROW(),"")</f>
        <v/>
      </c>
    </row>
    <row r="400" spans="1:16" x14ac:dyDescent="0.25">
      <c r="A400" t="s">
        <v>495</v>
      </c>
      <c r="B400" s="1">
        <v>36013</v>
      </c>
      <c r="C400" t="s">
        <v>235</v>
      </c>
      <c r="D400" t="s">
        <v>563</v>
      </c>
      <c r="E400">
        <v>4</v>
      </c>
      <c r="F400" t="s">
        <v>676</v>
      </c>
      <c r="G400">
        <v>289</v>
      </c>
      <c r="H400" t="s">
        <v>470</v>
      </c>
      <c r="I400" t="str">
        <f>REPLACE(H400,FIND(" -",H400&amp;" -"),99,"")</f>
        <v>COUNTY COMMISSIONER DISTRICT 3</v>
      </c>
      <c r="J400">
        <v>4</v>
      </c>
      <c r="K400">
        <v>2</v>
      </c>
      <c r="L400">
        <v>182</v>
      </c>
      <c r="M400" t="s">
        <v>679</v>
      </c>
      <c r="N400" t="s">
        <v>686</v>
      </c>
      <c r="O400" t="str">
        <f>IF(E400=$S$1,ROW(),"")</f>
        <v/>
      </c>
      <c r="P400" t="str">
        <f>IF(J400=$U$1,ROW(),"")</f>
        <v/>
      </c>
    </row>
    <row r="401" spans="1:16" x14ac:dyDescent="0.25">
      <c r="A401" t="s">
        <v>495</v>
      </c>
      <c r="B401" s="1">
        <v>36013</v>
      </c>
      <c r="C401" t="s">
        <v>182</v>
      </c>
      <c r="D401" t="s">
        <v>540</v>
      </c>
      <c r="E401">
        <v>17</v>
      </c>
      <c r="F401" t="s">
        <v>677</v>
      </c>
      <c r="G401">
        <v>191</v>
      </c>
      <c r="H401" t="s">
        <v>470</v>
      </c>
      <c r="I401" t="str">
        <f>REPLACE(H401,FIND(" -",H401&amp;" -"),99,"")</f>
        <v>COUNTY COMMISSIONER DISTRICT 3</v>
      </c>
      <c r="J401">
        <v>4</v>
      </c>
      <c r="K401">
        <v>2</v>
      </c>
      <c r="L401">
        <v>182</v>
      </c>
      <c r="M401" t="s">
        <v>680</v>
      </c>
      <c r="N401" t="s">
        <v>687</v>
      </c>
      <c r="O401" t="str">
        <f>IF(E401=$S$1,ROW(),"")</f>
        <v/>
      </c>
      <c r="P401" t="str">
        <f>IF(J401=$U$1,ROW(),"")</f>
        <v/>
      </c>
    </row>
    <row r="402" spans="1:16" x14ac:dyDescent="0.25">
      <c r="A402" t="s">
        <v>495</v>
      </c>
      <c r="B402" s="1">
        <v>36013</v>
      </c>
      <c r="C402" t="s">
        <v>234</v>
      </c>
      <c r="D402" t="s">
        <v>560</v>
      </c>
      <c r="E402">
        <v>95</v>
      </c>
      <c r="F402" t="s">
        <v>677</v>
      </c>
      <c r="G402">
        <v>201</v>
      </c>
      <c r="H402" t="s">
        <v>470</v>
      </c>
      <c r="I402" t="str">
        <f>REPLACE(H402,FIND(" -",H402&amp;" -"),99,"")</f>
        <v>COUNTY COMMISSIONER DISTRICT 3</v>
      </c>
      <c r="J402">
        <v>4</v>
      </c>
      <c r="K402">
        <v>2</v>
      </c>
      <c r="L402">
        <v>182</v>
      </c>
      <c r="M402" t="s">
        <v>680</v>
      </c>
      <c r="N402" t="s">
        <v>687</v>
      </c>
      <c r="O402" t="str">
        <f>IF(E402=$S$1,ROW(),"")</f>
        <v/>
      </c>
      <c r="P402" t="str">
        <f>IF(J402=$U$1,ROW(),"")</f>
        <v/>
      </c>
    </row>
    <row r="403" spans="1:16" x14ac:dyDescent="0.25">
      <c r="A403" t="s">
        <v>495</v>
      </c>
      <c r="B403" s="1">
        <v>36013</v>
      </c>
      <c r="C403" t="s">
        <v>236</v>
      </c>
      <c r="D403" t="s">
        <v>586</v>
      </c>
      <c r="E403">
        <v>157</v>
      </c>
      <c r="F403" t="s">
        <v>676</v>
      </c>
      <c r="G403">
        <v>283</v>
      </c>
      <c r="H403" t="s">
        <v>470</v>
      </c>
      <c r="I403" t="str">
        <f>REPLACE(H403,FIND(" -",H403&amp;" -"),99,"")</f>
        <v>COUNTY COMMISSIONER DISTRICT 3</v>
      </c>
      <c r="J403">
        <v>4</v>
      </c>
      <c r="K403">
        <v>2</v>
      </c>
      <c r="L403">
        <v>182</v>
      </c>
      <c r="M403" t="s">
        <v>679</v>
      </c>
      <c r="N403" t="s">
        <v>686</v>
      </c>
      <c r="O403" t="str">
        <f>IF(E403=$S$1,ROW(),"")</f>
        <v/>
      </c>
      <c r="P403" t="str">
        <f>IF(J403=$U$1,ROW(),"")</f>
        <v/>
      </c>
    </row>
    <row r="404" spans="1:16" x14ac:dyDescent="0.25">
      <c r="A404" t="s">
        <v>495</v>
      </c>
      <c r="B404" s="1">
        <v>36013</v>
      </c>
      <c r="C404" t="s">
        <v>237</v>
      </c>
      <c r="D404" t="s">
        <v>604</v>
      </c>
      <c r="E404">
        <v>80</v>
      </c>
      <c r="F404" t="s">
        <v>676</v>
      </c>
      <c r="G404">
        <v>214</v>
      </c>
      <c r="H404" t="s">
        <v>471</v>
      </c>
      <c r="I404" t="str">
        <f>REPLACE(H404,FIND(" -",H404&amp;" -"),99,"")</f>
        <v>COUNTY COMMISSIONER DISTRICT 4</v>
      </c>
      <c r="J404">
        <v>5</v>
      </c>
      <c r="K404">
        <v>2</v>
      </c>
      <c r="L404">
        <v>183</v>
      </c>
      <c r="M404" t="s">
        <v>679</v>
      </c>
      <c r="N404" t="s">
        <v>686</v>
      </c>
      <c r="O404" t="str">
        <f>IF(E404=$S$1,ROW(),"")</f>
        <v/>
      </c>
      <c r="P404" t="str">
        <f>IF(J404=$U$1,ROW(),"")</f>
        <v/>
      </c>
    </row>
    <row r="405" spans="1:16" x14ac:dyDescent="0.25">
      <c r="A405" t="s">
        <v>495</v>
      </c>
      <c r="B405" s="1">
        <v>36013</v>
      </c>
      <c r="C405" t="s">
        <v>238</v>
      </c>
      <c r="D405" t="s">
        <v>605</v>
      </c>
      <c r="E405">
        <v>240</v>
      </c>
      <c r="F405" t="s">
        <v>676</v>
      </c>
      <c r="G405">
        <v>241</v>
      </c>
      <c r="H405" t="s">
        <v>471</v>
      </c>
      <c r="I405" t="str">
        <f>REPLACE(H405,FIND(" -",H405&amp;" -"),99,"")</f>
        <v>COUNTY COMMISSIONER DISTRICT 4</v>
      </c>
      <c r="J405">
        <v>5</v>
      </c>
      <c r="K405">
        <v>2</v>
      </c>
      <c r="L405">
        <v>183</v>
      </c>
      <c r="M405" t="s">
        <v>679</v>
      </c>
      <c r="N405" t="s">
        <v>686</v>
      </c>
      <c r="O405" t="str">
        <f>IF(E405=$S$1,ROW(),"")</f>
        <v/>
      </c>
      <c r="P405" t="str">
        <f>IF(J405=$U$1,ROW(),"")</f>
        <v/>
      </c>
    </row>
    <row r="406" spans="1:16" x14ac:dyDescent="0.25">
      <c r="A406" t="s">
        <v>495</v>
      </c>
      <c r="B406" s="1">
        <v>36013</v>
      </c>
      <c r="C406" t="s">
        <v>187</v>
      </c>
      <c r="D406" t="s">
        <v>539</v>
      </c>
      <c r="E406">
        <v>6</v>
      </c>
      <c r="F406" t="s">
        <v>676</v>
      </c>
      <c r="G406">
        <v>1772</v>
      </c>
      <c r="H406" t="s">
        <v>68</v>
      </c>
      <c r="I406" t="str">
        <f>REPLACE(H406,FIND(" -",H406&amp;" -"),99,"")</f>
        <v>COUNTY TRUSTEE</v>
      </c>
      <c r="J406">
        <v>7</v>
      </c>
      <c r="K406">
        <v>1</v>
      </c>
      <c r="L406">
        <v>184</v>
      </c>
      <c r="M406" t="s">
        <v>679</v>
      </c>
      <c r="N406" t="s">
        <v>679</v>
      </c>
      <c r="O406" t="str">
        <f>IF(E406=$S$1,ROW(),"")</f>
        <v/>
      </c>
      <c r="P406" t="str">
        <f>IF(J406=$U$1,ROW(),"")</f>
        <v/>
      </c>
    </row>
    <row r="407" spans="1:16" x14ac:dyDescent="0.25">
      <c r="A407" t="s">
        <v>495</v>
      </c>
      <c r="B407" s="1">
        <v>36013</v>
      </c>
      <c r="C407" t="s">
        <v>239</v>
      </c>
      <c r="D407" t="s">
        <v>527</v>
      </c>
      <c r="E407">
        <v>245</v>
      </c>
      <c r="F407" t="s">
        <v>677</v>
      </c>
      <c r="G407">
        <v>680</v>
      </c>
      <c r="H407" t="s">
        <v>68</v>
      </c>
      <c r="I407" t="str">
        <f>REPLACE(H407,FIND(" -",H407&amp;" -"),99,"")</f>
        <v>COUNTY TRUSTEE</v>
      </c>
      <c r="J407">
        <v>7</v>
      </c>
      <c r="K407">
        <v>1</v>
      </c>
      <c r="L407">
        <v>184</v>
      </c>
      <c r="M407" t="s">
        <v>680</v>
      </c>
      <c r="N407" t="s">
        <v>680</v>
      </c>
      <c r="O407" t="str">
        <f>IF(E407=$S$1,ROW(),"")</f>
        <v/>
      </c>
      <c r="P407" t="str">
        <f>IF(J407=$U$1,ROW(),"")</f>
        <v/>
      </c>
    </row>
    <row r="408" spans="1:16" x14ac:dyDescent="0.25">
      <c r="A408" t="s">
        <v>495</v>
      </c>
      <c r="B408" s="1">
        <v>36013</v>
      </c>
      <c r="C408" t="s">
        <v>146</v>
      </c>
      <c r="D408" t="s">
        <v>529</v>
      </c>
      <c r="E408">
        <v>333</v>
      </c>
      <c r="F408" t="s">
        <v>676</v>
      </c>
      <c r="G408">
        <v>1550</v>
      </c>
      <c r="H408" t="s">
        <v>41</v>
      </c>
      <c r="I408" t="str">
        <f>REPLACE(H408,FIND(" -",H408&amp;" -"),99,"")</f>
        <v>GENERAL SESSIONS JUDGE</v>
      </c>
      <c r="J408">
        <v>8</v>
      </c>
      <c r="K408">
        <v>1</v>
      </c>
      <c r="L408">
        <v>185</v>
      </c>
      <c r="M408" t="s">
        <v>679</v>
      </c>
      <c r="N408" t="s">
        <v>679</v>
      </c>
      <c r="O408" t="str">
        <f>IF(E408=$S$1,ROW(),"")</f>
        <v/>
      </c>
      <c r="P408" t="str">
        <f>IF(J408=$U$1,ROW(),"")</f>
        <v/>
      </c>
    </row>
    <row r="409" spans="1:16" x14ac:dyDescent="0.25">
      <c r="A409" t="s">
        <v>495</v>
      </c>
      <c r="B409" s="1">
        <v>36013</v>
      </c>
      <c r="C409" t="s">
        <v>2</v>
      </c>
      <c r="D409" t="s">
        <v>515</v>
      </c>
      <c r="E409">
        <v>113</v>
      </c>
      <c r="F409" t="s">
        <v>677</v>
      </c>
      <c r="G409">
        <v>833</v>
      </c>
      <c r="H409" t="s">
        <v>46</v>
      </c>
      <c r="I409" t="str">
        <f>REPLACE(H409,FIND(" -",H409&amp;" -"),99,"")</f>
        <v>SHERIFF</v>
      </c>
      <c r="J409">
        <v>9</v>
      </c>
      <c r="K409">
        <v>1</v>
      </c>
      <c r="L409">
        <v>186</v>
      </c>
      <c r="M409" t="s">
        <v>680</v>
      </c>
      <c r="N409" t="s">
        <v>680</v>
      </c>
      <c r="O409" t="str">
        <f>IF(E409=$S$1,ROW(),"")</f>
        <v/>
      </c>
      <c r="P409" t="str">
        <f>IF(J409=$U$1,ROW(),"")</f>
        <v/>
      </c>
    </row>
    <row r="410" spans="1:16" x14ac:dyDescent="0.25">
      <c r="A410" t="s">
        <v>495</v>
      </c>
      <c r="B410" s="1">
        <v>36013</v>
      </c>
      <c r="C410" t="s">
        <v>212</v>
      </c>
      <c r="D410" t="s">
        <v>595</v>
      </c>
      <c r="E410">
        <v>174</v>
      </c>
      <c r="F410" t="s">
        <v>676</v>
      </c>
      <c r="G410">
        <v>1067</v>
      </c>
      <c r="H410" t="s">
        <v>46</v>
      </c>
      <c r="I410" t="str">
        <f>REPLACE(H410,FIND(" -",H410&amp;" -"),99,"")</f>
        <v>SHERIFF</v>
      </c>
      <c r="J410">
        <v>9</v>
      </c>
      <c r="K410">
        <v>1</v>
      </c>
      <c r="L410">
        <v>186</v>
      </c>
      <c r="M410" t="s">
        <v>679</v>
      </c>
      <c r="N410" t="s">
        <v>679</v>
      </c>
      <c r="O410" t="str">
        <f>IF(E410=$S$1,ROW(),"")</f>
        <v/>
      </c>
      <c r="P410" t="str">
        <f>IF(J410=$U$1,ROW(),"")</f>
        <v/>
      </c>
    </row>
    <row r="411" spans="1:16" x14ac:dyDescent="0.25">
      <c r="A411" t="s">
        <v>495</v>
      </c>
      <c r="B411" s="1">
        <v>36013</v>
      </c>
      <c r="C411" t="s">
        <v>140</v>
      </c>
      <c r="D411" t="s">
        <v>545</v>
      </c>
      <c r="E411">
        <v>191</v>
      </c>
      <c r="F411" t="s">
        <v>684</v>
      </c>
      <c r="G411">
        <v>733</v>
      </c>
      <c r="H411" t="s">
        <v>46</v>
      </c>
      <c r="I411" t="str">
        <f>REPLACE(H411,FIND(" -",H411&amp;" -"),99,"")</f>
        <v>SHERIFF</v>
      </c>
      <c r="J411">
        <v>9</v>
      </c>
      <c r="K411">
        <v>1</v>
      </c>
      <c r="L411">
        <v>186</v>
      </c>
      <c r="M411" t="s">
        <v>680</v>
      </c>
      <c r="N411" t="s">
        <v>680</v>
      </c>
      <c r="O411" t="str">
        <f>IF(E411=$S$1,ROW(),"")</f>
        <v/>
      </c>
      <c r="P411" t="str">
        <f>IF(J411=$U$1,ROW(),"")</f>
        <v/>
      </c>
    </row>
    <row r="412" spans="1:16" x14ac:dyDescent="0.25">
      <c r="A412" t="s">
        <v>495</v>
      </c>
      <c r="B412" s="1">
        <v>36013</v>
      </c>
      <c r="C412" t="s">
        <v>240</v>
      </c>
      <c r="D412" t="s">
        <v>560</v>
      </c>
      <c r="E412">
        <v>92</v>
      </c>
      <c r="F412" t="s">
        <v>676</v>
      </c>
      <c r="G412">
        <v>1004</v>
      </c>
      <c r="H412" t="s">
        <v>49</v>
      </c>
      <c r="I412" t="str">
        <f>REPLACE(H412,FIND(" -",H412&amp;" -"),99,"")</f>
        <v>CIRCUIT COURT CLERK</v>
      </c>
      <c r="J412">
        <v>10</v>
      </c>
      <c r="K412">
        <v>1</v>
      </c>
      <c r="L412">
        <v>187</v>
      </c>
      <c r="M412" t="s">
        <v>680</v>
      </c>
      <c r="N412" t="s">
        <v>680</v>
      </c>
      <c r="O412" t="str">
        <f>IF(E412=$S$1,ROW(),"")</f>
        <v/>
      </c>
      <c r="P412" t="str">
        <f>IF(J412=$U$1,ROW(),"")</f>
        <v/>
      </c>
    </row>
    <row r="413" spans="1:16" x14ac:dyDescent="0.25">
      <c r="A413" t="s">
        <v>495</v>
      </c>
      <c r="B413" s="1">
        <v>36013</v>
      </c>
      <c r="C413" t="s">
        <v>190</v>
      </c>
      <c r="D413" t="s">
        <v>517</v>
      </c>
      <c r="E413">
        <v>183</v>
      </c>
      <c r="F413" t="s">
        <v>677</v>
      </c>
      <c r="G413">
        <v>1441</v>
      </c>
      <c r="H413" t="s">
        <v>49</v>
      </c>
      <c r="I413" t="str">
        <f>REPLACE(H413,FIND(" -",H413&amp;" -"),99,"")</f>
        <v>CIRCUIT COURT CLERK</v>
      </c>
      <c r="J413">
        <v>10</v>
      </c>
      <c r="K413">
        <v>1</v>
      </c>
      <c r="L413">
        <v>187</v>
      </c>
      <c r="M413" t="s">
        <v>679</v>
      </c>
      <c r="N413" t="s">
        <v>679</v>
      </c>
      <c r="O413" t="str">
        <f>IF(E413=$S$1,ROW(),"")</f>
        <v/>
      </c>
      <c r="P413" t="str">
        <f>IF(J413=$U$1,ROW(),"")</f>
        <v/>
      </c>
    </row>
    <row r="414" spans="1:16" x14ac:dyDescent="0.25">
      <c r="A414" t="s">
        <v>495</v>
      </c>
      <c r="B414" s="1">
        <v>36013</v>
      </c>
      <c r="C414" t="s">
        <v>111</v>
      </c>
      <c r="D414" t="s">
        <v>562</v>
      </c>
      <c r="E414">
        <v>14</v>
      </c>
      <c r="F414" t="s">
        <v>676</v>
      </c>
      <c r="G414">
        <v>1349</v>
      </c>
      <c r="H414" t="s">
        <v>51</v>
      </c>
      <c r="I414" t="str">
        <f>REPLACE(H414,FIND(" -",H414&amp;" -"),99,"")</f>
        <v>COUNTY CLERK</v>
      </c>
      <c r="J414">
        <v>11</v>
      </c>
      <c r="K414">
        <v>1</v>
      </c>
      <c r="L414">
        <v>188</v>
      </c>
      <c r="M414" t="s">
        <v>679</v>
      </c>
      <c r="N414" t="s">
        <v>679</v>
      </c>
      <c r="O414" t="str">
        <f>IF(E414=$S$1,ROW(),"")</f>
        <v/>
      </c>
      <c r="P414" t="str">
        <f>IF(J414=$U$1,ROW(),"")</f>
        <v/>
      </c>
    </row>
    <row r="415" spans="1:16" x14ac:dyDescent="0.25">
      <c r="A415" t="s">
        <v>495</v>
      </c>
      <c r="B415" s="1">
        <v>36013</v>
      </c>
      <c r="C415" t="s">
        <v>241</v>
      </c>
      <c r="D415" t="s">
        <v>607</v>
      </c>
      <c r="E415">
        <v>37</v>
      </c>
      <c r="F415" t="s">
        <v>677</v>
      </c>
      <c r="G415">
        <v>1225</v>
      </c>
      <c r="H415" t="s">
        <v>51</v>
      </c>
      <c r="I415" t="str">
        <f>REPLACE(H415,FIND(" -",H415&amp;" -"),99,"")</f>
        <v>COUNTY CLERK</v>
      </c>
      <c r="J415">
        <v>11</v>
      </c>
      <c r="K415">
        <v>1</v>
      </c>
      <c r="L415">
        <v>188</v>
      </c>
      <c r="M415" t="s">
        <v>680</v>
      </c>
      <c r="N415" t="s">
        <v>680</v>
      </c>
      <c r="O415" t="str">
        <f>IF(E415=$S$1,ROW(),"")</f>
        <v/>
      </c>
      <c r="P415" t="str">
        <f>IF(J415=$U$1,ROW(),"")</f>
        <v/>
      </c>
    </row>
    <row r="416" spans="1:16" x14ac:dyDescent="0.25">
      <c r="A416" t="s">
        <v>495</v>
      </c>
      <c r="B416" s="1">
        <v>36013</v>
      </c>
      <c r="C416" t="s">
        <v>242</v>
      </c>
      <c r="D416" t="s">
        <v>535</v>
      </c>
      <c r="E416">
        <v>288</v>
      </c>
      <c r="F416" t="s">
        <v>676</v>
      </c>
      <c r="G416">
        <v>1593</v>
      </c>
      <c r="H416" t="s">
        <v>54</v>
      </c>
      <c r="I416" t="str">
        <f>REPLACE(H416,FIND(" -",H416&amp;" -"),99,"")</f>
        <v>REGISTER OF DEEDS</v>
      </c>
      <c r="J416">
        <v>12</v>
      </c>
      <c r="K416">
        <v>1</v>
      </c>
      <c r="L416">
        <v>189</v>
      </c>
      <c r="M416" t="s">
        <v>679</v>
      </c>
      <c r="N416" t="s">
        <v>679</v>
      </c>
      <c r="O416" t="str">
        <f>IF(E416=$S$1,ROW(),"")</f>
        <v/>
      </c>
      <c r="P416">
        <f>IF(J416=$U$1,ROW(),"")</f>
        <v>416</v>
      </c>
    </row>
    <row r="417" spans="1:16" x14ac:dyDescent="0.25">
      <c r="A417" t="s">
        <v>495</v>
      </c>
      <c r="B417" s="1">
        <v>36013</v>
      </c>
      <c r="C417" t="s">
        <v>243</v>
      </c>
      <c r="D417" t="s">
        <v>574</v>
      </c>
      <c r="E417">
        <v>71</v>
      </c>
      <c r="F417" t="s">
        <v>676</v>
      </c>
      <c r="G417">
        <v>1028</v>
      </c>
      <c r="H417" t="s">
        <v>114</v>
      </c>
      <c r="I417" t="str">
        <f>REPLACE(H417,FIND(" -",H417&amp;" -"),99,"")</f>
        <v>ROAD SUPERINTENDENT</v>
      </c>
      <c r="J417">
        <v>13</v>
      </c>
      <c r="K417">
        <v>1</v>
      </c>
      <c r="L417">
        <v>190</v>
      </c>
      <c r="M417" t="s">
        <v>680</v>
      </c>
      <c r="N417" t="s">
        <v>680</v>
      </c>
      <c r="O417" t="str">
        <f>IF(E417=$S$1,ROW(),"")</f>
        <v/>
      </c>
      <c r="P417" t="str">
        <f>IF(J417=$U$1,ROW(),"")</f>
        <v/>
      </c>
    </row>
    <row r="418" spans="1:16" x14ac:dyDescent="0.25">
      <c r="A418" t="s">
        <v>495</v>
      </c>
      <c r="B418" s="1">
        <v>36013</v>
      </c>
      <c r="C418" t="s">
        <v>58</v>
      </c>
      <c r="D418" t="s">
        <v>548</v>
      </c>
      <c r="E418">
        <v>215</v>
      </c>
      <c r="F418" t="s">
        <v>677</v>
      </c>
      <c r="G418">
        <v>1627</v>
      </c>
      <c r="H418" t="s">
        <v>114</v>
      </c>
      <c r="I418" t="str">
        <f>REPLACE(H418,FIND(" -",H418&amp;" -"),99,"")</f>
        <v>ROAD SUPERINTENDENT</v>
      </c>
      <c r="J418">
        <v>13</v>
      </c>
      <c r="K418">
        <v>1</v>
      </c>
      <c r="L418">
        <v>190</v>
      </c>
      <c r="M418" t="s">
        <v>679</v>
      </c>
      <c r="N418" t="s">
        <v>679</v>
      </c>
      <c r="O418" t="str">
        <f>IF(E418=$S$1,ROW(),"")</f>
        <v/>
      </c>
      <c r="P418" t="str">
        <f>IF(J418=$U$1,ROW(),"")</f>
        <v/>
      </c>
    </row>
    <row r="419" spans="1:16" x14ac:dyDescent="0.25">
      <c r="A419" t="s">
        <v>495</v>
      </c>
      <c r="B419" s="1">
        <v>36013</v>
      </c>
      <c r="C419" t="s">
        <v>194</v>
      </c>
      <c r="D419" t="s">
        <v>531</v>
      </c>
      <c r="E419">
        <v>189</v>
      </c>
      <c r="F419" t="s">
        <v>11</v>
      </c>
      <c r="G419">
        <v>222</v>
      </c>
      <c r="H419" t="s">
        <v>480</v>
      </c>
      <c r="I419" t="str">
        <f>REPLACE(H419,FIND(" -",H419&amp;" -"),99,"")</f>
        <v>SCHOOL BOARD DISTRICT 3</v>
      </c>
      <c r="J419">
        <v>17</v>
      </c>
      <c r="K419">
        <v>1</v>
      </c>
      <c r="L419">
        <v>191</v>
      </c>
      <c r="M419" t="s">
        <v>680</v>
      </c>
      <c r="N419" t="s">
        <v>680</v>
      </c>
      <c r="O419" t="str">
        <f>IF(E419=$S$1,ROW(),"")</f>
        <v/>
      </c>
      <c r="P419" t="str">
        <f>IF(J419=$U$1,ROW(),"")</f>
        <v/>
      </c>
    </row>
    <row r="420" spans="1:16" x14ac:dyDescent="0.25">
      <c r="A420" t="s">
        <v>495</v>
      </c>
      <c r="B420" s="1">
        <v>36013</v>
      </c>
      <c r="C420" t="s">
        <v>244</v>
      </c>
      <c r="D420" t="s">
        <v>608</v>
      </c>
      <c r="E420">
        <v>218</v>
      </c>
      <c r="F420" t="s">
        <v>11</v>
      </c>
      <c r="G420">
        <v>232</v>
      </c>
      <c r="H420" t="s">
        <v>480</v>
      </c>
      <c r="I420" t="str">
        <f>REPLACE(H420,FIND(" -",H420&amp;" -"),99,"")</f>
        <v>SCHOOL BOARD DISTRICT 3</v>
      </c>
      <c r="J420">
        <v>17</v>
      </c>
      <c r="K420">
        <v>1</v>
      </c>
      <c r="L420">
        <v>191</v>
      </c>
      <c r="M420" t="s">
        <v>679</v>
      </c>
      <c r="N420" t="s">
        <v>679</v>
      </c>
      <c r="O420" t="str">
        <f>IF(E420=$S$1,ROW(),"")</f>
        <v/>
      </c>
      <c r="P420" t="str">
        <f>IF(J420=$U$1,ROW(),"")</f>
        <v/>
      </c>
    </row>
    <row r="421" spans="1:16" x14ac:dyDescent="0.25">
      <c r="A421" t="s">
        <v>495</v>
      </c>
      <c r="B421" s="1">
        <v>36013</v>
      </c>
      <c r="C421" t="s">
        <v>144</v>
      </c>
      <c r="D421" t="s">
        <v>580</v>
      </c>
      <c r="E421">
        <v>49</v>
      </c>
      <c r="F421" t="s">
        <v>11</v>
      </c>
      <c r="G421">
        <v>74</v>
      </c>
      <c r="H421" t="s">
        <v>478</v>
      </c>
      <c r="I421" t="str">
        <f>REPLACE(H421,FIND(" -",H421&amp;" -"),99,"")</f>
        <v>SCHOOL BOARD DISTRICT 4</v>
      </c>
      <c r="J421">
        <v>18</v>
      </c>
      <c r="K421">
        <v>1</v>
      </c>
      <c r="L421">
        <v>192</v>
      </c>
      <c r="M421" t="s">
        <v>680</v>
      </c>
      <c r="N421" t="s">
        <v>680</v>
      </c>
      <c r="O421" t="str">
        <f>IF(E421=$S$1,ROW(),"")</f>
        <v/>
      </c>
      <c r="P421" t="str">
        <f>IF(J421=$U$1,ROW(),"")</f>
        <v/>
      </c>
    </row>
    <row r="422" spans="1:16" x14ac:dyDescent="0.25">
      <c r="A422" t="s">
        <v>495</v>
      </c>
      <c r="B422" s="1">
        <v>36013</v>
      </c>
      <c r="C422" t="s">
        <v>245</v>
      </c>
      <c r="D422" t="s">
        <v>513</v>
      </c>
      <c r="E422">
        <v>304</v>
      </c>
      <c r="F422" t="s">
        <v>11</v>
      </c>
      <c r="G422">
        <v>306</v>
      </c>
      <c r="H422" t="s">
        <v>478</v>
      </c>
      <c r="I422" t="str">
        <f>REPLACE(H422,FIND(" -",H422&amp;" -"),99,"")</f>
        <v>SCHOOL BOARD DISTRICT 4</v>
      </c>
      <c r="J422">
        <v>18</v>
      </c>
      <c r="K422">
        <v>1</v>
      </c>
      <c r="L422">
        <v>192</v>
      </c>
      <c r="M422" t="s">
        <v>679</v>
      </c>
      <c r="N422" t="s">
        <v>679</v>
      </c>
      <c r="O422" t="str">
        <f>IF(E422=$S$1,ROW(),"")</f>
        <v/>
      </c>
      <c r="P422" t="str">
        <f>IF(J422=$U$1,ROW(),"")</f>
        <v/>
      </c>
    </row>
    <row r="423" spans="1:16" x14ac:dyDescent="0.25">
      <c r="A423" t="s">
        <v>495</v>
      </c>
      <c r="B423" s="1">
        <v>36013</v>
      </c>
      <c r="C423" t="s">
        <v>99</v>
      </c>
      <c r="D423" t="s">
        <v>566</v>
      </c>
      <c r="E423">
        <v>161</v>
      </c>
      <c r="F423" t="s">
        <v>11</v>
      </c>
      <c r="G423">
        <v>276</v>
      </c>
      <c r="H423" t="s">
        <v>195</v>
      </c>
      <c r="I423" t="str">
        <f>REPLACE(H423,FIND(" -",H423&amp;" -"),99,"")</f>
        <v>CITY MAYOR</v>
      </c>
      <c r="J423">
        <v>20</v>
      </c>
      <c r="K423">
        <v>1</v>
      </c>
      <c r="L423">
        <v>193</v>
      </c>
      <c r="M423" t="s">
        <v>679</v>
      </c>
      <c r="N423" t="s">
        <v>679</v>
      </c>
      <c r="O423" t="str">
        <f>IF(E423=$S$1,ROW(),"")</f>
        <v/>
      </c>
      <c r="P423" t="str">
        <f>IF(J423=$U$1,ROW(),"")</f>
        <v/>
      </c>
    </row>
    <row r="424" spans="1:16" x14ac:dyDescent="0.25">
      <c r="A424" t="s">
        <v>495</v>
      </c>
      <c r="B424" s="1">
        <v>36013</v>
      </c>
      <c r="C424" t="s">
        <v>246</v>
      </c>
      <c r="D424" t="s">
        <v>547</v>
      </c>
      <c r="E424">
        <v>35</v>
      </c>
      <c r="F424" t="s">
        <v>11</v>
      </c>
      <c r="G424">
        <v>267</v>
      </c>
      <c r="H424" t="s">
        <v>14</v>
      </c>
      <c r="I424" t="str">
        <f>REPLACE(H424,FIND(" -",H424&amp;" -"),99,"")</f>
        <v>ALDERMAN</v>
      </c>
      <c r="J424">
        <v>21</v>
      </c>
      <c r="K424">
        <v>2</v>
      </c>
      <c r="L424">
        <v>194</v>
      </c>
      <c r="M424" t="s">
        <v>679</v>
      </c>
      <c r="N424" t="s">
        <v>686</v>
      </c>
      <c r="O424" t="str">
        <f>IF(E424=$S$1,ROW(),"")</f>
        <v/>
      </c>
      <c r="P424" t="str">
        <f>IF(J424=$U$1,ROW(),"")</f>
        <v/>
      </c>
    </row>
    <row r="425" spans="1:16" x14ac:dyDescent="0.25">
      <c r="A425" t="s">
        <v>495</v>
      </c>
      <c r="B425" s="1">
        <v>36013</v>
      </c>
      <c r="C425" t="s">
        <v>247</v>
      </c>
      <c r="D425" t="s">
        <v>522</v>
      </c>
      <c r="E425">
        <v>228</v>
      </c>
      <c r="F425" t="s">
        <v>11</v>
      </c>
      <c r="G425">
        <v>185</v>
      </c>
      <c r="H425" t="s">
        <v>14</v>
      </c>
      <c r="I425" t="str">
        <f>REPLACE(H425,FIND(" -",H425&amp;" -"),99,"")</f>
        <v>ALDERMAN</v>
      </c>
      <c r="J425">
        <v>21</v>
      </c>
      <c r="K425">
        <v>2</v>
      </c>
      <c r="L425">
        <v>194</v>
      </c>
      <c r="M425" t="s">
        <v>680</v>
      </c>
      <c r="N425" t="s">
        <v>687</v>
      </c>
      <c r="O425" t="str">
        <f>IF(E425=$S$1,ROW(),"")</f>
        <v/>
      </c>
      <c r="P425" t="str">
        <f>IF(J425=$U$1,ROW(),"")</f>
        <v/>
      </c>
    </row>
    <row r="426" spans="1:16" x14ac:dyDescent="0.25">
      <c r="A426" t="s">
        <v>495</v>
      </c>
      <c r="B426" s="1">
        <v>36013</v>
      </c>
      <c r="C426" t="s">
        <v>155</v>
      </c>
      <c r="D426" t="s">
        <v>573</v>
      </c>
      <c r="E426">
        <v>274</v>
      </c>
      <c r="F426" t="s">
        <v>11</v>
      </c>
      <c r="G426">
        <v>206</v>
      </c>
      <c r="H426" t="s">
        <v>14</v>
      </c>
      <c r="I426" t="str">
        <f>REPLACE(H426,FIND(" -",H426&amp;" -"),99,"")</f>
        <v>ALDERMAN</v>
      </c>
      <c r="J426">
        <v>21</v>
      </c>
      <c r="K426">
        <v>2</v>
      </c>
      <c r="L426">
        <v>194</v>
      </c>
      <c r="M426" t="s">
        <v>679</v>
      </c>
      <c r="N426" t="s">
        <v>686</v>
      </c>
      <c r="O426" t="str">
        <f>IF(E426=$S$1,ROW(),"")</f>
        <v/>
      </c>
      <c r="P426" t="str">
        <f>IF(J426=$U$1,ROW(),"")</f>
        <v/>
      </c>
    </row>
    <row r="427" spans="1:16" x14ac:dyDescent="0.25">
      <c r="A427" t="s">
        <v>495</v>
      </c>
      <c r="B427" s="1">
        <v>36013</v>
      </c>
      <c r="C427" t="s">
        <v>121</v>
      </c>
      <c r="D427" t="s">
        <v>576</v>
      </c>
      <c r="E427">
        <v>220</v>
      </c>
      <c r="F427" t="s">
        <v>11</v>
      </c>
      <c r="G427">
        <v>305</v>
      </c>
      <c r="H427" t="s">
        <v>156</v>
      </c>
      <c r="I427" t="str">
        <f>REPLACE(H427,FIND(" -",H427&amp;" -"),99,"")</f>
        <v>RECORDER</v>
      </c>
      <c r="J427">
        <v>22</v>
      </c>
      <c r="K427">
        <v>1</v>
      </c>
      <c r="L427">
        <v>195</v>
      </c>
      <c r="M427" t="s">
        <v>679</v>
      </c>
      <c r="N427" t="s">
        <v>679</v>
      </c>
      <c r="O427" t="str">
        <f>IF(E427=$S$1,ROW(),"")</f>
        <v/>
      </c>
      <c r="P427" t="str">
        <f>IF(J427=$U$1,ROW(),"")</f>
        <v/>
      </c>
    </row>
    <row r="428" spans="1:16" x14ac:dyDescent="0.25">
      <c r="A428" t="s">
        <v>678</v>
      </c>
      <c r="B428" s="1">
        <v>36599</v>
      </c>
      <c r="C428" t="s">
        <v>135</v>
      </c>
      <c r="D428" t="s">
        <v>539</v>
      </c>
      <c r="E428">
        <v>7</v>
      </c>
      <c r="F428" t="s">
        <v>676</v>
      </c>
      <c r="G428">
        <v>790</v>
      </c>
      <c r="H428" t="s">
        <v>1</v>
      </c>
      <c r="I428" t="str">
        <f>REPLACE(H428,FIND(" -",H428&amp;" -"),99,"")</f>
        <v>ASSESSOR OF PROPERTY</v>
      </c>
      <c r="J428">
        <v>6</v>
      </c>
      <c r="K428">
        <v>1</v>
      </c>
      <c r="L428">
        <v>196</v>
      </c>
      <c r="M428" t="s">
        <v>679</v>
      </c>
      <c r="N428" t="s">
        <v>679</v>
      </c>
      <c r="O428" t="str">
        <f>IF(E428=$S$1,ROW(),"")</f>
        <v/>
      </c>
      <c r="P428" t="str">
        <f>IF(J428=$U$1,ROW(),"")</f>
        <v/>
      </c>
    </row>
    <row r="429" spans="1:16" x14ac:dyDescent="0.25">
      <c r="A429" t="s">
        <v>678</v>
      </c>
      <c r="B429" s="1">
        <v>36599</v>
      </c>
      <c r="C429" t="s">
        <v>265</v>
      </c>
      <c r="D429" t="s">
        <v>570</v>
      </c>
      <c r="E429">
        <v>160</v>
      </c>
      <c r="F429" t="s">
        <v>676</v>
      </c>
      <c r="G429">
        <v>169</v>
      </c>
      <c r="H429" t="s">
        <v>1</v>
      </c>
      <c r="I429" t="str">
        <f>REPLACE(H429,FIND(" -",H429&amp;" -"),99,"")</f>
        <v>ASSESSOR OF PROPERTY</v>
      </c>
      <c r="J429">
        <v>6</v>
      </c>
      <c r="K429">
        <v>1</v>
      </c>
      <c r="L429">
        <v>196</v>
      </c>
      <c r="M429" t="s">
        <v>680</v>
      </c>
      <c r="N429" t="s">
        <v>680</v>
      </c>
      <c r="O429" t="str">
        <f>IF(E429=$S$1,ROW(),"")</f>
        <v/>
      </c>
      <c r="P429" t="str">
        <f>IF(J429=$U$1,ROW(),"")</f>
        <v/>
      </c>
    </row>
    <row r="430" spans="1:16" x14ac:dyDescent="0.25">
      <c r="A430" t="s">
        <v>678</v>
      </c>
      <c r="B430" s="1">
        <v>36599</v>
      </c>
      <c r="C430" t="s">
        <v>219</v>
      </c>
      <c r="D430" t="s">
        <v>599</v>
      </c>
      <c r="E430">
        <v>148</v>
      </c>
      <c r="F430" t="s">
        <v>676</v>
      </c>
      <c r="G430">
        <v>180</v>
      </c>
      <c r="H430" t="s">
        <v>46</v>
      </c>
      <c r="I430" t="str">
        <f>REPLACE(H430,FIND(" -",H430&amp;" -"),99,"")</f>
        <v>SHERIFF</v>
      </c>
      <c r="J430">
        <v>9</v>
      </c>
      <c r="K430">
        <v>1</v>
      </c>
      <c r="L430">
        <v>197</v>
      </c>
      <c r="M430" t="s">
        <v>680</v>
      </c>
      <c r="N430" t="s">
        <v>680</v>
      </c>
      <c r="O430" t="str">
        <f>IF(E430=$S$1,ROW(),"")</f>
        <v/>
      </c>
      <c r="P430" t="str">
        <f>IF(J430=$U$1,ROW(),"")</f>
        <v/>
      </c>
    </row>
    <row r="431" spans="1:16" x14ac:dyDescent="0.25">
      <c r="A431" t="s">
        <v>678</v>
      </c>
      <c r="B431" s="1">
        <v>36599</v>
      </c>
      <c r="C431" t="s">
        <v>215</v>
      </c>
      <c r="D431" t="s">
        <v>531</v>
      </c>
      <c r="E431">
        <v>188</v>
      </c>
      <c r="F431" t="s">
        <v>676</v>
      </c>
      <c r="G431">
        <v>277</v>
      </c>
      <c r="H431" t="s">
        <v>46</v>
      </c>
      <c r="I431" t="str">
        <f>REPLACE(H431,FIND(" -",H431&amp;" -"),99,"")</f>
        <v>SHERIFF</v>
      </c>
      <c r="J431">
        <v>9</v>
      </c>
      <c r="K431">
        <v>1</v>
      </c>
      <c r="L431">
        <v>197</v>
      </c>
      <c r="M431" t="s">
        <v>680</v>
      </c>
      <c r="N431" t="s">
        <v>680</v>
      </c>
      <c r="O431" t="str">
        <f>IF(E431=$S$1,ROW(),"")</f>
        <v/>
      </c>
      <c r="P431" t="str">
        <f>IF(J431=$U$1,ROW(),"")</f>
        <v/>
      </c>
    </row>
    <row r="432" spans="1:16" x14ac:dyDescent="0.25">
      <c r="A432" t="s">
        <v>678</v>
      </c>
      <c r="B432" s="1">
        <v>36599</v>
      </c>
      <c r="C432" t="s">
        <v>261</v>
      </c>
      <c r="D432" t="s">
        <v>609</v>
      </c>
      <c r="E432">
        <v>290</v>
      </c>
      <c r="F432" t="s">
        <v>676</v>
      </c>
      <c r="G432">
        <v>512</v>
      </c>
      <c r="H432" t="s">
        <v>46</v>
      </c>
      <c r="I432" t="str">
        <f>REPLACE(H432,FIND(" -",H432&amp;" -"),99,"")</f>
        <v>SHERIFF</v>
      </c>
      <c r="J432">
        <v>9</v>
      </c>
      <c r="K432">
        <v>1</v>
      </c>
      <c r="L432">
        <v>197</v>
      </c>
      <c r="M432" t="s">
        <v>679</v>
      </c>
      <c r="N432" t="s">
        <v>679</v>
      </c>
      <c r="O432" t="str">
        <f>IF(E432=$S$1,ROW(),"")</f>
        <v/>
      </c>
      <c r="P432" t="str">
        <f>IF(J432=$U$1,ROW(),"")</f>
        <v/>
      </c>
    </row>
    <row r="433" spans="1:16" x14ac:dyDescent="0.25">
      <c r="A433" t="s">
        <v>495</v>
      </c>
      <c r="B433" s="1">
        <v>36741</v>
      </c>
      <c r="C433" t="s">
        <v>135</v>
      </c>
      <c r="D433" t="s">
        <v>539</v>
      </c>
      <c r="E433">
        <v>7</v>
      </c>
      <c r="F433" t="s">
        <v>676</v>
      </c>
      <c r="G433">
        <v>1235</v>
      </c>
      <c r="H433" t="s">
        <v>1</v>
      </c>
      <c r="I433" t="str">
        <f>REPLACE(H433,FIND(" -",H433&amp;" -"),99,"")</f>
        <v>ASSESSOR OF PROPERTY</v>
      </c>
      <c r="J433">
        <v>6</v>
      </c>
      <c r="K433">
        <v>1</v>
      </c>
      <c r="L433">
        <v>198</v>
      </c>
      <c r="M433" t="s">
        <v>679</v>
      </c>
      <c r="N433" t="s">
        <v>679</v>
      </c>
      <c r="O433" t="str">
        <f>IF(E433=$S$1,ROW(),"")</f>
        <v/>
      </c>
      <c r="P433" t="str">
        <f>IF(J433=$U$1,ROW(),"")</f>
        <v/>
      </c>
    </row>
    <row r="434" spans="1:16" x14ac:dyDescent="0.25">
      <c r="A434" t="s">
        <v>495</v>
      </c>
      <c r="B434" s="1">
        <v>36741</v>
      </c>
      <c r="C434" t="s">
        <v>260</v>
      </c>
      <c r="D434" t="s">
        <v>610</v>
      </c>
      <c r="E434">
        <v>244</v>
      </c>
      <c r="F434" t="s">
        <v>677</v>
      </c>
      <c r="G434">
        <v>755</v>
      </c>
      <c r="H434" t="s">
        <v>1</v>
      </c>
      <c r="I434" t="str">
        <f>REPLACE(H434,FIND(" -",H434&amp;" -"),99,"")</f>
        <v>ASSESSOR OF PROPERTY</v>
      </c>
      <c r="J434">
        <v>6</v>
      </c>
      <c r="K434">
        <v>1</v>
      </c>
      <c r="L434">
        <v>198</v>
      </c>
      <c r="M434" t="s">
        <v>680</v>
      </c>
      <c r="N434" t="s">
        <v>680</v>
      </c>
      <c r="O434" t="str">
        <f>IF(E434=$S$1,ROW(),"")</f>
        <v/>
      </c>
      <c r="P434" t="str">
        <f>IF(J434=$U$1,ROW(),"")</f>
        <v/>
      </c>
    </row>
    <row r="435" spans="1:16" x14ac:dyDescent="0.25">
      <c r="A435" t="s">
        <v>495</v>
      </c>
      <c r="B435" s="1">
        <v>36741</v>
      </c>
      <c r="C435" t="s">
        <v>2</v>
      </c>
      <c r="D435" t="s">
        <v>515</v>
      </c>
      <c r="E435">
        <v>113</v>
      </c>
      <c r="F435" t="s">
        <v>677</v>
      </c>
      <c r="G435">
        <v>1111</v>
      </c>
      <c r="H435" t="s">
        <v>46</v>
      </c>
      <c r="I435" t="str">
        <f>REPLACE(H435,FIND(" -",H435&amp;" -"),99,"")</f>
        <v>SHERIFF</v>
      </c>
      <c r="J435">
        <v>9</v>
      </c>
      <c r="K435">
        <v>1</v>
      </c>
      <c r="L435">
        <v>199</v>
      </c>
      <c r="M435" t="s">
        <v>679</v>
      </c>
      <c r="N435" t="s">
        <v>679</v>
      </c>
      <c r="O435" t="str">
        <f>IF(E435=$S$1,ROW(),"")</f>
        <v/>
      </c>
      <c r="P435" t="str">
        <f>IF(J435=$U$1,ROW(),"")</f>
        <v/>
      </c>
    </row>
    <row r="436" spans="1:16" x14ac:dyDescent="0.25">
      <c r="A436" t="s">
        <v>495</v>
      </c>
      <c r="B436" s="1">
        <v>36741</v>
      </c>
      <c r="C436" t="s">
        <v>261</v>
      </c>
      <c r="D436" t="s">
        <v>609</v>
      </c>
      <c r="E436">
        <v>290</v>
      </c>
      <c r="F436" t="s">
        <v>676</v>
      </c>
      <c r="G436">
        <v>867</v>
      </c>
      <c r="H436" t="s">
        <v>46</v>
      </c>
      <c r="I436" t="str">
        <f>REPLACE(H436,FIND(" -",H436&amp;" -"),99,"")</f>
        <v>SHERIFF</v>
      </c>
      <c r="J436">
        <v>9</v>
      </c>
      <c r="K436">
        <v>1</v>
      </c>
      <c r="L436">
        <v>199</v>
      </c>
      <c r="M436" t="s">
        <v>680</v>
      </c>
      <c r="N436" t="s">
        <v>680</v>
      </c>
      <c r="O436" t="str">
        <f>IF(E436=$S$1,ROW(),"")</f>
        <v/>
      </c>
      <c r="P436" t="str">
        <f>IF(J436=$U$1,ROW(),"")</f>
        <v/>
      </c>
    </row>
    <row r="437" spans="1:16" x14ac:dyDescent="0.25">
      <c r="A437" t="s">
        <v>495</v>
      </c>
      <c r="B437" s="1">
        <v>36741</v>
      </c>
      <c r="C437" t="s">
        <v>87</v>
      </c>
      <c r="D437" t="s">
        <v>536</v>
      </c>
      <c r="E437">
        <v>294</v>
      </c>
      <c r="F437" t="s">
        <v>11</v>
      </c>
      <c r="G437">
        <v>375</v>
      </c>
      <c r="H437" t="s">
        <v>481</v>
      </c>
      <c r="I437" t="str">
        <f>REPLACE(H437,FIND(" -",H437&amp;" -"),99,"")</f>
        <v>SCHOOL BOARD DISTRICT 1</v>
      </c>
      <c r="J437">
        <v>15</v>
      </c>
      <c r="K437">
        <v>1</v>
      </c>
      <c r="L437">
        <v>200</v>
      </c>
      <c r="M437" t="s">
        <v>679</v>
      </c>
      <c r="N437" t="s">
        <v>679</v>
      </c>
      <c r="O437" t="str">
        <f>IF(E437=$S$1,ROW(),"")</f>
        <v/>
      </c>
      <c r="P437" t="str">
        <f>IF(J437=$U$1,ROW(),"")</f>
        <v/>
      </c>
    </row>
    <row r="438" spans="1:16" x14ac:dyDescent="0.25">
      <c r="A438" t="s">
        <v>495</v>
      </c>
      <c r="B438" s="1">
        <v>36741</v>
      </c>
      <c r="C438" t="s">
        <v>262</v>
      </c>
      <c r="D438" t="s">
        <v>513</v>
      </c>
      <c r="E438">
        <v>305</v>
      </c>
      <c r="F438" t="s">
        <v>11</v>
      </c>
      <c r="G438">
        <v>292</v>
      </c>
      <c r="H438" t="s">
        <v>481</v>
      </c>
      <c r="I438" t="str">
        <f>REPLACE(H438,FIND(" -",H438&amp;" -"),99,"")</f>
        <v>SCHOOL BOARD DISTRICT 1</v>
      </c>
      <c r="J438">
        <v>15</v>
      </c>
      <c r="K438">
        <v>1</v>
      </c>
      <c r="L438">
        <v>200</v>
      </c>
      <c r="M438" t="s">
        <v>680</v>
      </c>
      <c r="N438" t="s">
        <v>680</v>
      </c>
      <c r="O438" t="str">
        <f>IF(E438=$S$1,ROW(),"")</f>
        <v/>
      </c>
      <c r="P438" t="str">
        <f>IF(J438=$U$1,ROW(),"")</f>
        <v/>
      </c>
    </row>
    <row r="439" spans="1:16" x14ac:dyDescent="0.25">
      <c r="A439" t="s">
        <v>495</v>
      </c>
      <c r="B439" s="1">
        <v>36741</v>
      </c>
      <c r="C439" t="s">
        <v>263</v>
      </c>
      <c r="D439" t="s">
        <v>611</v>
      </c>
      <c r="E439">
        <v>50</v>
      </c>
      <c r="F439" t="s">
        <v>11</v>
      </c>
      <c r="G439">
        <v>197</v>
      </c>
      <c r="H439" t="s">
        <v>482</v>
      </c>
      <c r="I439" t="str">
        <f>REPLACE(H439,FIND(" -",H439&amp;" -"),99,"")</f>
        <v>SCHOOL BOARD DISTRICT 2</v>
      </c>
      <c r="J439">
        <v>16</v>
      </c>
      <c r="K439">
        <v>1</v>
      </c>
      <c r="L439">
        <v>201</v>
      </c>
      <c r="M439" t="s">
        <v>679</v>
      </c>
      <c r="N439" t="s">
        <v>679</v>
      </c>
      <c r="O439" t="str">
        <f>IF(E439=$S$1,ROW(),"")</f>
        <v/>
      </c>
      <c r="P439" t="str">
        <f>IF(J439=$U$1,ROW(),"")</f>
        <v/>
      </c>
    </row>
    <row r="440" spans="1:16" x14ac:dyDescent="0.25">
      <c r="A440" t="s">
        <v>495</v>
      </c>
      <c r="B440" s="1">
        <v>36741</v>
      </c>
      <c r="C440" t="s">
        <v>32</v>
      </c>
      <c r="D440" t="s">
        <v>524</v>
      </c>
      <c r="E440">
        <v>255</v>
      </c>
      <c r="F440" t="s">
        <v>11</v>
      </c>
      <c r="G440">
        <v>119</v>
      </c>
      <c r="H440" t="s">
        <v>482</v>
      </c>
      <c r="I440" t="str">
        <f>REPLACE(H440,FIND(" -",H440&amp;" -"),99,"")</f>
        <v>SCHOOL BOARD DISTRICT 2</v>
      </c>
      <c r="J440">
        <v>16</v>
      </c>
      <c r="K440">
        <v>1</v>
      </c>
      <c r="L440">
        <v>201</v>
      </c>
      <c r="M440" t="s">
        <v>680</v>
      </c>
      <c r="N440" t="s">
        <v>680</v>
      </c>
      <c r="O440" t="str">
        <f>IF(E440=$S$1,ROW(),"")</f>
        <v/>
      </c>
      <c r="P440" t="str">
        <f>IF(J440=$U$1,ROW(),"")</f>
        <v/>
      </c>
    </row>
    <row r="441" spans="1:16" x14ac:dyDescent="0.25">
      <c r="A441" t="s">
        <v>495</v>
      </c>
      <c r="B441" s="1">
        <v>36741</v>
      </c>
      <c r="C441" t="s">
        <v>264</v>
      </c>
      <c r="D441" t="s">
        <v>612</v>
      </c>
      <c r="E441">
        <v>278</v>
      </c>
      <c r="F441" t="s">
        <v>11</v>
      </c>
      <c r="G441">
        <v>150</v>
      </c>
      <c r="H441" t="s">
        <v>482</v>
      </c>
      <c r="I441" t="str">
        <f>REPLACE(H441,FIND(" -",H441&amp;" -"),99,"")</f>
        <v>SCHOOL BOARD DISTRICT 2</v>
      </c>
      <c r="J441">
        <v>16</v>
      </c>
      <c r="K441">
        <v>1</v>
      </c>
      <c r="L441">
        <v>201</v>
      </c>
      <c r="M441" t="s">
        <v>680</v>
      </c>
      <c r="N441" t="s">
        <v>680</v>
      </c>
      <c r="O441" t="str">
        <f>IF(E441=$S$1,ROW(),"")</f>
        <v/>
      </c>
      <c r="P441" t="str">
        <f>IF(J441=$U$1,ROW(),"")</f>
        <v/>
      </c>
    </row>
    <row r="442" spans="1:16" x14ac:dyDescent="0.25">
      <c r="A442" t="s">
        <v>678</v>
      </c>
      <c r="B442" s="1">
        <v>37383</v>
      </c>
      <c r="C442" t="s">
        <v>294</v>
      </c>
      <c r="D442" t="s">
        <v>613</v>
      </c>
      <c r="E442">
        <v>214</v>
      </c>
      <c r="F442" t="s">
        <v>676</v>
      </c>
      <c r="G442">
        <v>587</v>
      </c>
      <c r="H442" t="s">
        <v>23</v>
      </c>
      <c r="I442" t="str">
        <f>REPLACE(H442,FIND(" -",H442&amp;" -"),99,"")</f>
        <v>COUNTY EXECUTIVE</v>
      </c>
      <c r="J442">
        <v>1</v>
      </c>
      <c r="K442">
        <v>1</v>
      </c>
      <c r="L442">
        <v>202</v>
      </c>
      <c r="M442" t="s">
        <v>680</v>
      </c>
      <c r="N442" t="s">
        <v>680</v>
      </c>
      <c r="O442" t="str">
        <f>IF(E442=$S$1,ROW(),"")</f>
        <v/>
      </c>
      <c r="P442" t="str">
        <f>IF(J442=$U$1,ROW(),"")</f>
        <v/>
      </c>
    </row>
    <row r="443" spans="1:16" x14ac:dyDescent="0.25">
      <c r="A443" t="s">
        <v>678</v>
      </c>
      <c r="B443" s="1">
        <v>37383</v>
      </c>
      <c r="C443" t="s">
        <v>266</v>
      </c>
      <c r="D443" t="s">
        <v>605</v>
      </c>
      <c r="E443">
        <v>240</v>
      </c>
      <c r="F443" t="s">
        <v>676</v>
      </c>
      <c r="G443">
        <v>670</v>
      </c>
      <c r="H443" t="s">
        <v>23</v>
      </c>
      <c r="I443" t="str">
        <f>REPLACE(H443,FIND(" -",H443&amp;" -"),99,"")</f>
        <v>COUNTY EXECUTIVE</v>
      </c>
      <c r="J443">
        <v>1</v>
      </c>
      <c r="K443">
        <v>1</v>
      </c>
      <c r="L443">
        <v>202</v>
      </c>
      <c r="M443" t="s">
        <v>679</v>
      </c>
      <c r="N443" t="s">
        <v>679</v>
      </c>
      <c r="O443" t="str">
        <f>IF(E443=$S$1,ROW(),"")</f>
        <v/>
      </c>
      <c r="P443" t="str">
        <f>IF(J443=$U$1,ROW(),"")</f>
        <v/>
      </c>
    </row>
    <row r="444" spans="1:16" x14ac:dyDescent="0.25">
      <c r="A444" t="s">
        <v>678</v>
      </c>
      <c r="B444" s="1">
        <v>37383</v>
      </c>
      <c r="C444" t="s">
        <v>269</v>
      </c>
      <c r="D444" t="s">
        <v>530</v>
      </c>
      <c r="E444">
        <v>106</v>
      </c>
      <c r="F444" t="s">
        <v>676</v>
      </c>
      <c r="G444">
        <v>254</v>
      </c>
      <c r="H444" t="s">
        <v>469</v>
      </c>
      <c r="I444" t="str">
        <f>REPLACE(H444,FIND(" -",H444&amp;" -"),99,"")</f>
        <v>COUNTY COMMISSIONER DISTRICT 1</v>
      </c>
      <c r="J444">
        <v>2</v>
      </c>
      <c r="K444">
        <v>3</v>
      </c>
      <c r="L444">
        <v>203</v>
      </c>
      <c r="M444" t="s">
        <v>679</v>
      </c>
      <c r="N444" t="s">
        <v>685</v>
      </c>
      <c r="O444" t="str">
        <f>IF(E444=$S$1,ROW(),"")</f>
        <v/>
      </c>
      <c r="P444" t="str">
        <f>IF(J444=$U$1,ROW(),"")</f>
        <v/>
      </c>
    </row>
    <row r="445" spans="1:16" x14ac:dyDescent="0.25">
      <c r="A445" t="s">
        <v>678</v>
      </c>
      <c r="B445" s="1">
        <v>37383</v>
      </c>
      <c r="C445" t="s">
        <v>270</v>
      </c>
      <c r="D445" t="s">
        <v>614</v>
      </c>
      <c r="E445">
        <v>205</v>
      </c>
      <c r="F445" t="s">
        <v>676</v>
      </c>
      <c r="G445">
        <v>258</v>
      </c>
      <c r="H445" t="s">
        <v>469</v>
      </c>
      <c r="I445" t="str">
        <f>REPLACE(H445,FIND(" -",H445&amp;" -"),99,"")</f>
        <v>COUNTY COMMISSIONER DISTRICT 1</v>
      </c>
      <c r="J445">
        <v>2</v>
      </c>
      <c r="K445">
        <v>3</v>
      </c>
      <c r="L445">
        <v>203</v>
      </c>
      <c r="M445" t="s">
        <v>679</v>
      </c>
      <c r="N445" t="s">
        <v>685</v>
      </c>
      <c r="O445" t="str">
        <f>IF(E445=$S$1,ROW(),"")</f>
        <v/>
      </c>
      <c r="P445" t="str">
        <f>IF(J445=$U$1,ROW(),"")</f>
        <v/>
      </c>
    </row>
    <row r="446" spans="1:16" x14ac:dyDescent="0.25">
      <c r="A446" t="s">
        <v>678</v>
      </c>
      <c r="B446" s="1">
        <v>37383</v>
      </c>
      <c r="C446" t="s">
        <v>273</v>
      </c>
      <c r="D446" t="s">
        <v>537</v>
      </c>
      <c r="E446">
        <v>144</v>
      </c>
      <c r="F446" t="s">
        <v>676</v>
      </c>
      <c r="G446">
        <v>169</v>
      </c>
      <c r="H446" t="s">
        <v>498</v>
      </c>
      <c r="I446" t="str">
        <f>REPLACE(H446,FIND(" -",H446&amp;" -"),99,"")</f>
        <v>COUNTY COMMISSIONER DISTRICT 2</v>
      </c>
      <c r="J446">
        <v>3</v>
      </c>
      <c r="K446">
        <v>3</v>
      </c>
      <c r="L446">
        <v>204</v>
      </c>
      <c r="M446" t="s">
        <v>679</v>
      </c>
      <c r="N446" t="s">
        <v>685</v>
      </c>
      <c r="O446" t="str">
        <f>IF(E446=$S$1,ROW(),"")</f>
        <v/>
      </c>
      <c r="P446" t="str">
        <f>IF(J446=$U$1,ROW(),"")</f>
        <v/>
      </c>
    </row>
    <row r="447" spans="1:16" x14ac:dyDescent="0.25">
      <c r="A447" t="s">
        <v>678</v>
      </c>
      <c r="B447" s="1">
        <v>37383</v>
      </c>
      <c r="C447" t="s">
        <v>274</v>
      </c>
      <c r="D447" t="s">
        <v>615</v>
      </c>
      <c r="E447">
        <v>207</v>
      </c>
      <c r="F447" t="s">
        <v>676</v>
      </c>
      <c r="G447">
        <v>102</v>
      </c>
      <c r="H447" t="s">
        <v>498</v>
      </c>
      <c r="I447" t="str">
        <f>REPLACE(H447,FIND(" -",H447&amp;" -"),99,"")</f>
        <v>COUNTY COMMISSIONER DISTRICT 2</v>
      </c>
      <c r="J447">
        <v>3</v>
      </c>
      <c r="K447">
        <v>3</v>
      </c>
      <c r="L447">
        <v>204</v>
      </c>
      <c r="M447" t="s">
        <v>679</v>
      </c>
      <c r="N447" t="s">
        <v>685</v>
      </c>
      <c r="O447" t="str">
        <f>IF(E447=$S$1,ROW(),"")</f>
        <v/>
      </c>
      <c r="P447" t="str">
        <f>IF(J447=$U$1,ROW(),"")</f>
        <v/>
      </c>
    </row>
    <row r="448" spans="1:16" x14ac:dyDescent="0.25">
      <c r="A448" t="s">
        <v>678</v>
      </c>
      <c r="B448" s="1">
        <v>37383</v>
      </c>
      <c r="C448" t="s">
        <v>276</v>
      </c>
      <c r="D448" t="s">
        <v>602</v>
      </c>
      <c r="E448">
        <v>64</v>
      </c>
      <c r="F448" t="s">
        <v>676</v>
      </c>
      <c r="G448">
        <v>188</v>
      </c>
      <c r="H448" t="s">
        <v>483</v>
      </c>
      <c r="I448" t="str">
        <f>REPLACE(H448,FIND(" -",H448&amp;" -"),99,"")</f>
        <v>COUNTY COMMISSIONER DISTRICT 3</v>
      </c>
      <c r="J448">
        <v>4</v>
      </c>
      <c r="K448">
        <v>3</v>
      </c>
      <c r="L448">
        <v>205</v>
      </c>
      <c r="M448" t="s">
        <v>679</v>
      </c>
      <c r="N448" t="s">
        <v>685</v>
      </c>
      <c r="O448" t="str">
        <f>IF(E448=$S$1,ROW(),"")</f>
        <v/>
      </c>
      <c r="P448" t="str">
        <f>IF(J448=$U$1,ROW(),"")</f>
        <v/>
      </c>
    </row>
    <row r="449" spans="1:16" x14ac:dyDescent="0.25">
      <c r="A449" t="s">
        <v>678</v>
      </c>
      <c r="B449" s="1">
        <v>37383</v>
      </c>
      <c r="C449" t="s">
        <v>295</v>
      </c>
      <c r="D449" t="s">
        <v>509</v>
      </c>
      <c r="E449">
        <v>77</v>
      </c>
      <c r="F449" t="s">
        <v>676</v>
      </c>
      <c r="G449">
        <v>124</v>
      </c>
      <c r="H449" t="s">
        <v>483</v>
      </c>
      <c r="I449" t="str">
        <f>REPLACE(H449,FIND(" -",H449&amp;" -"),99,"")</f>
        <v>COUNTY COMMISSIONER DISTRICT 3</v>
      </c>
      <c r="J449">
        <v>4</v>
      </c>
      <c r="K449">
        <v>3</v>
      </c>
      <c r="L449">
        <v>205</v>
      </c>
      <c r="M449" t="s">
        <v>680</v>
      </c>
      <c r="N449" t="s">
        <v>688</v>
      </c>
      <c r="O449" t="str">
        <f>IF(E449=$S$1,ROW(),"")</f>
        <v/>
      </c>
      <c r="P449" t="str">
        <f>IF(J449=$U$1,ROW(),"")</f>
        <v/>
      </c>
    </row>
    <row r="450" spans="1:16" x14ac:dyDescent="0.25">
      <c r="A450" t="s">
        <v>678</v>
      </c>
      <c r="B450" s="1">
        <v>37383</v>
      </c>
      <c r="C450" t="s">
        <v>236</v>
      </c>
      <c r="D450" t="s">
        <v>586</v>
      </c>
      <c r="E450">
        <v>157</v>
      </c>
      <c r="F450" t="s">
        <v>676</v>
      </c>
      <c r="G450">
        <v>222</v>
      </c>
      <c r="H450" t="s">
        <v>483</v>
      </c>
      <c r="I450" t="str">
        <f>REPLACE(H450,FIND(" -",H450&amp;" -"),99,"")</f>
        <v>COUNTY COMMISSIONER DISTRICT 3</v>
      </c>
      <c r="J450">
        <v>4</v>
      </c>
      <c r="K450">
        <v>3</v>
      </c>
      <c r="L450">
        <v>205</v>
      </c>
      <c r="M450" t="s">
        <v>679</v>
      </c>
      <c r="N450" t="s">
        <v>685</v>
      </c>
      <c r="O450" t="str">
        <f>IF(E450=$S$1,ROW(),"")</f>
        <v/>
      </c>
      <c r="P450" t="str">
        <f>IF(J450=$U$1,ROW(),"")</f>
        <v/>
      </c>
    </row>
    <row r="451" spans="1:16" x14ac:dyDescent="0.25">
      <c r="A451" t="s">
        <v>678</v>
      </c>
      <c r="B451" s="1">
        <v>37383</v>
      </c>
      <c r="C451" t="s">
        <v>277</v>
      </c>
      <c r="D451" t="s">
        <v>616</v>
      </c>
      <c r="E451">
        <v>212</v>
      </c>
      <c r="F451" t="s">
        <v>676</v>
      </c>
      <c r="G451">
        <v>151</v>
      </c>
      <c r="H451" t="s">
        <v>483</v>
      </c>
      <c r="I451" t="str">
        <f>REPLACE(H451,FIND(" -",H451&amp;" -"),99,"")</f>
        <v>COUNTY COMMISSIONER DISTRICT 3</v>
      </c>
      <c r="J451">
        <v>4</v>
      </c>
      <c r="K451">
        <v>3</v>
      </c>
      <c r="L451">
        <v>205</v>
      </c>
      <c r="M451" t="s">
        <v>679</v>
      </c>
      <c r="N451" t="s">
        <v>685</v>
      </c>
      <c r="O451" t="str">
        <f>IF(E451=$S$1,ROW(),"")</f>
        <v/>
      </c>
      <c r="P451" t="str">
        <f>IF(J451=$U$1,ROW(),"")</f>
        <v/>
      </c>
    </row>
    <row r="452" spans="1:16" x14ac:dyDescent="0.25">
      <c r="A452" t="s">
        <v>678</v>
      </c>
      <c r="B452" s="1">
        <v>37383</v>
      </c>
      <c r="C452" t="s">
        <v>278</v>
      </c>
      <c r="D452" t="s">
        <v>604</v>
      </c>
      <c r="E452">
        <v>80</v>
      </c>
      <c r="F452" t="s">
        <v>676</v>
      </c>
      <c r="G452">
        <v>190</v>
      </c>
      <c r="H452" t="s">
        <v>484</v>
      </c>
      <c r="I452" t="str">
        <f>REPLACE(H452,FIND(" -",H452&amp;" -"),99,"")</f>
        <v>COUNTY COMMISSIONER DISTRICT 4</v>
      </c>
      <c r="J452">
        <v>5</v>
      </c>
      <c r="K452">
        <v>3</v>
      </c>
      <c r="L452">
        <v>206</v>
      </c>
      <c r="M452" t="s">
        <v>679</v>
      </c>
      <c r="N452" t="s">
        <v>685</v>
      </c>
      <c r="O452" t="str">
        <f>IF(E452=$S$1,ROW(),"")</f>
        <v/>
      </c>
      <c r="P452" t="str">
        <f>IF(J452=$U$1,ROW(),"")</f>
        <v/>
      </c>
    </row>
    <row r="453" spans="1:16" x14ac:dyDescent="0.25">
      <c r="A453" t="s">
        <v>678</v>
      </c>
      <c r="B453" s="1">
        <v>37383</v>
      </c>
      <c r="C453" t="s">
        <v>279</v>
      </c>
      <c r="D453" t="s">
        <v>523</v>
      </c>
      <c r="E453">
        <v>84</v>
      </c>
      <c r="F453" t="s">
        <v>676</v>
      </c>
      <c r="G453">
        <v>168</v>
      </c>
      <c r="H453" t="s">
        <v>484</v>
      </c>
      <c r="I453" t="str">
        <f>REPLACE(H453,FIND(" -",H453&amp;" -"),99,"")</f>
        <v>COUNTY COMMISSIONER DISTRICT 4</v>
      </c>
      <c r="J453">
        <v>5</v>
      </c>
      <c r="K453">
        <v>3</v>
      </c>
      <c r="L453">
        <v>206</v>
      </c>
      <c r="M453" t="s">
        <v>679</v>
      </c>
      <c r="N453" t="s">
        <v>685</v>
      </c>
      <c r="O453" t="str">
        <f>IF(E453=$S$1,ROW(),"")</f>
        <v/>
      </c>
      <c r="P453" t="str">
        <f>IF(J453=$U$1,ROW(),"")</f>
        <v/>
      </c>
    </row>
    <row r="454" spans="1:16" x14ac:dyDescent="0.25">
      <c r="A454" t="s">
        <v>678</v>
      </c>
      <c r="B454" s="1">
        <v>37383</v>
      </c>
      <c r="C454" t="s">
        <v>280</v>
      </c>
      <c r="D454" t="s">
        <v>617</v>
      </c>
      <c r="E454">
        <v>156</v>
      </c>
      <c r="F454" t="s">
        <v>676</v>
      </c>
      <c r="G454">
        <v>143</v>
      </c>
      <c r="H454" t="s">
        <v>484</v>
      </c>
      <c r="I454" t="str">
        <f>REPLACE(H454,FIND(" -",H454&amp;" -"),99,"")</f>
        <v>COUNTY COMMISSIONER DISTRICT 4</v>
      </c>
      <c r="J454">
        <v>5</v>
      </c>
      <c r="K454">
        <v>3</v>
      </c>
      <c r="L454">
        <v>206</v>
      </c>
      <c r="M454" t="s">
        <v>679</v>
      </c>
      <c r="N454" t="s">
        <v>685</v>
      </c>
      <c r="O454" t="str">
        <f>IF(E454=$S$1,ROW(),"")</f>
        <v/>
      </c>
      <c r="P454" t="str">
        <f>IF(J454=$U$1,ROW(),"")</f>
        <v/>
      </c>
    </row>
    <row r="455" spans="1:16" x14ac:dyDescent="0.25">
      <c r="A455" t="s">
        <v>678</v>
      </c>
      <c r="B455" s="1">
        <v>37383</v>
      </c>
      <c r="C455" t="s">
        <v>296</v>
      </c>
      <c r="D455" t="s">
        <v>533</v>
      </c>
      <c r="E455">
        <v>167</v>
      </c>
      <c r="F455" t="s">
        <v>676</v>
      </c>
      <c r="G455">
        <v>134</v>
      </c>
      <c r="H455" t="s">
        <v>484</v>
      </c>
      <c r="I455" t="str">
        <f>REPLACE(H455,FIND(" -",H455&amp;" -"),99,"")</f>
        <v>COUNTY COMMISSIONER DISTRICT 4</v>
      </c>
      <c r="J455">
        <v>5</v>
      </c>
      <c r="K455">
        <v>3</v>
      </c>
      <c r="L455">
        <v>206</v>
      </c>
      <c r="M455" t="s">
        <v>680</v>
      </c>
      <c r="N455" t="s">
        <v>688</v>
      </c>
      <c r="O455" t="str">
        <f>IF(E455=$S$1,ROW(),"")</f>
        <v/>
      </c>
      <c r="P455" t="str">
        <f>IF(J455=$U$1,ROW(),"")</f>
        <v/>
      </c>
    </row>
    <row r="456" spans="1:16" x14ac:dyDescent="0.25">
      <c r="A456" t="s">
        <v>678</v>
      </c>
      <c r="B456" s="1">
        <v>37383</v>
      </c>
      <c r="C456" t="s">
        <v>297</v>
      </c>
      <c r="D456" t="s">
        <v>618</v>
      </c>
      <c r="E456">
        <v>211</v>
      </c>
      <c r="F456" t="s">
        <v>676</v>
      </c>
      <c r="G456">
        <v>54</v>
      </c>
      <c r="H456" t="s">
        <v>484</v>
      </c>
      <c r="I456" t="str">
        <f>REPLACE(H456,FIND(" -",H456&amp;" -"),99,"")</f>
        <v>COUNTY COMMISSIONER DISTRICT 4</v>
      </c>
      <c r="J456">
        <v>5</v>
      </c>
      <c r="K456">
        <v>3</v>
      </c>
      <c r="L456">
        <v>206</v>
      </c>
      <c r="M456" t="s">
        <v>680</v>
      </c>
      <c r="N456" t="s">
        <v>688</v>
      </c>
      <c r="O456" t="str">
        <f>IF(E456=$S$1,ROW(),"")</f>
        <v/>
      </c>
      <c r="P456" t="str">
        <f>IF(J456=$U$1,ROW(),"")</f>
        <v/>
      </c>
    </row>
    <row r="457" spans="1:16" x14ac:dyDescent="0.25">
      <c r="A457" t="s">
        <v>678</v>
      </c>
      <c r="B457" s="1">
        <v>37383</v>
      </c>
      <c r="C457" t="s">
        <v>298</v>
      </c>
      <c r="D457" t="s">
        <v>619</v>
      </c>
      <c r="E457">
        <v>267</v>
      </c>
      <c r="F457" t="s">
        <v>676</v>
      </c>
      <c r="G457">
        <v>60</v>
      </c>
      <c r="H457" t="s">
        <v>484</v>
      </c>
      <c r="I457" t="str">
        <f>REPLACE(H457,FIND(" -",H457&amp;" -"),99,"")</f>
        <v>COUNTY COMMISSIONER DISTRICT 4</v>
      </c>
      <c r="J457">
        <v>5</v>
      </c>
      <c r="K457">
        <v>3</v>
      </c>
      <c r="L457">
        <v>206</v>
      </c>
      <c r="M457" t="s">
        <v>680</v>
      </c>
      <c r="N457" t="s">
        <v>688</v>
      </c>
      <c r="O457" t="str">
        <f>IF(E457=$S$1,ROW(),"")</f>
        <v/>
      </c>
      <c r="P457" t="str">
        <f>IF(J457=$U$1,ROW(),"")</f>
        <v/>
      </c>
    </row>
    <row r="458" spans="1:16" x14ac:dyDescent="0.25">
      <c r="A458" t="s">
        <v>678</v>
      </c>
      <c r="B458" s="1">
        <v>37383</v>
      </c>
      <c r="C458" t="s">
        <v>187</v>
      </c>
      <c r="D458" t="s">
        <v>539</v>
      </c>
      <c r="E458">
        <v>6</v>
      </c>
      <c r="F458" t="s">
        <v>676</v>
      </c>
      <c r="G458">
        <v>921</v>
      </c>
      <c r="H458" t="s">
        <v>68</v>
      </c>
      <c r="I458" t="str">
        <f>REPLACE(H458,FIND(" -",H458&amp;" -"),99,"")</f>
        <v>COUNTY TRUSTEE</v>
      </c>
      <c r="J458">
        <v>7</v>
      </c>
      <c r="K458">
        <v>1</v>
      </c>
      <c r="L458">
        <v>207</v>
      </c>
      <c r="M458" t="s">
        <v>679</v>
      </c>
      <c r="N458" t="s">
        <v>679</v>
      </c>
      <c r="O458" t="str">
        <f>IF(E458=$S$1,ROW(),"")</f>
        <v/>
      </c>
      <c r="P458" t="str">
        <f>IF(J458=$U$1,ROW(),"")</f>
        <v/>
      </c>
    </row>
    <row r="459" spans="1:16" x14ac:dyDescent="0.25">
      <c r="A459" t="s">
        <v>678</v>
      </c>
      <c r="B459" s="1">
        <v>37383</v>
      </c>
      <c r="C459" t="s">
        <v>299</v>
      </c>
      <c r="D459" t="s">
        <v>586</v>
      </c>
      <c r="E459">
        <v>159</v>
      </c>
      <c r="F459" t="s">
        <v>676</v>
      </c>
      <c r="G459">
        <v>469</v>
      </c>
      <c r="H459" t="s">
        <v>68</v>
      </c>
      <c r="I459" t="str">
        <f>REPLACE(H459,FIND(" -",H459&amp;" -"),99,"")</f>
        <v>COUNTY TRUSTEE</v>
      </c>
      <c r="J459">
        <v>7</v>
      </c>
      <c r="K459">
        <v>1</v>
      </c>
      <c r="L459">
        <v>207</v>
      </c>
      <c r="M459" t="s">
        <v>680</v>
      </c>
      <c r="N459" t="s">
        <v>680</v>
      </c>
      <c r="O459" t="str">
        <f>IF(E459=$S$1,ROW(),"")</f>
        <v/>
      </c>
      <c r="P459" t="str">
        <f>IF(J459=$U$1,ROW(),"")</f>
        <v/>
      </c>
    </row>
    <row r="460" spans="1:16" x14ac:dyDescent="0.25">
      <c r="A460" t="s">
        <v>678</v>
      </c>
      <c r="B460" s="1">
        <v>37383</v>
      </c>
      <c r="C460" t="s">
        <v>300</v>
      </c>
      <c r="D460" t="s">
        <v>606</v>
      </c>
      <c r="E460">
        <v>66</v>
      </c>
      <c r="F460" t="s">
        <v>676</v>
      </c>
      <c r="G460">
        <v>511</v>
      </c>
      <c r="H460" t="s">
        <v>46</v>
      </c>
      <c r="I460" t="str">
        <f>REPLACE(H460,FIND(" -",H460&amp;" -"),99,"")</f>
        <v>SHERIFF</v>
      </c>
      <c r="J460">
        <v>9</v>
      </c>
      <c r="K460">
        <v>1</v>
      </c>
      <c r="L460">
        <v>208</v>
      </c>
      <c r="M460" t="s">
        <v>680</v>
      </c>
      <c r="N460" t="s">
        <v>680</v>
      </c>
      <c r="O460" t="str">
        <f>IF(E460=$S$1,ROW(),"")</f>
        <v/>
      </c>
      <c r="P460" t="str">
        <f>IF(J460=$U$1,ROW(),"")</f>
        <v/>
      </c>
    </row>
    <row r="461" spans="1:16" x14ac:dyDescent="0.25">
      <c r="A461" t="s">
        <v>678</v>
      </c>
      <c r="B461" s="1">
        <v>37383</v>
      </c>
      <c r="C461" t="s">
        <v>219</v>
      </c>
      <c r="D461" t="s">
        <v>599</v>
      </c>
      <c r="E461">
        <v>148</v>
      </c>
      <c r="F461" t="s">
        <v>676</v>
      </c>
      <c r="G461">
        <v>237</v>
      </c>
      <c r="H461" t="s">
        <v>46</v>
      </c>
      <c r="I461" t="str">
        <f>REPLACE(H461,FIND(" -",H461&amp;" -"),99,"")</f>
        <v>SHERIFF</v>
      </c>
      <c r="J461">
        <v>9</v>
      </c>
      <c r="K461">
        <v>1</v>
      </c>
      <c r="L461">
        <v>208</v>
      </c>
      <c r="M461" t="s">
        <v>680</v>
      </c>
      <c r="N461" t="s">
        <v>680</v>
      </c>
      <c r="O461" t="str">
        <f>IF(E461=$S$1,ROW(),"")</f>
        <v/>
      </c>
      <c r="P461" t="str">
        <f>IF(J461=$U$1,ROW(),"")</f>
        <v/>
      </c>
    </row>
    <row r="462" spans="1:16" x14ac:dyDescent="0.25">
      <c r="A462" t="s">
        <v>678</v>
      </c>
      <c r="B462" s="1">
        <v>37383</v>
      </c>
      <c r="C462" t="s">
        <v>261</v>
      </c>
      <c r="D462" t="s">
        <v>609</v>
      </c>
      <c r="E462">
        <v>290</v>
      </c>
      <c r="F462" t="s">
        <v>676</v>
      </c>
      <c r="G462">
        <v>513</v>
      </c>
      <c r="H462" t="s">
        <v>46</v>
      </c>
      <c r="I462" t="str">
        <f>REPLACE(H462,FIND(" -",H462&amp;" -"),99,"")</f>
        <v>SHERIFF</v>
      </c>
      <c r="J462">
        <v>9</v>
      </c>
      <c r="K462">
        <v>1</v>
      </c>
      <c r="L462">
        <v>208</v>
      </c>
      <c r="M462" t="s">
        <v>679</v>
      </c>
      <c r="N462" t="s">
        <v>679</v>
      </c>
      <c r="O462" t="str">
        <f>IF(E462=$S$1,ROW(),"")</f>
        <v/>
      </c>
      <c r="P462" t="str">
        <f>IF(J462=$U$1,ROW(),"")</f>
        <v/>
      </c>
    </row>
    <row r="463" spans="1:16" x14ac:dyDescent="0.25">
      <c r="A463" t="s">
        <v>678</v>
      </c>
      <c r="B463" s="1">
        <v>37383</v>
      </c>
      <c r="C463" t="s">
        <v>229</v>
      </c>
      <c r="D463" t="s">
        <v>540</v>
      </c>
      <c r="E463">
        <v>27</v>
      </c>
      <c r="F463" t="s">
        <v>676</v>
      </c>
      <c r="G463">
        <v>213</v>
      </c>
      <c r="H463" t="s">
        <v>49</v>
      </c>
      <c r="I463" t="str">
        <f>REPLACE(H463,FIND(" -",H463&amp;" -"),99,"")</f>
        <v>CIRCUIT COURT CLERK</v>
      </c>
      <c r="J463">
        <v>10</v>
      </c>
      <c r="K463">
        <v>1</v>
      </c>
      <c r="L463">
        <v>209</v>
      </c>
      <c r="M463" t="s">
        <v>680</v>
      </c>
      <c r="N463" t="s">
        <v>680</v>
      </c>
      <c r="O463" t="str">
        <f>IF(E463=$S$1,ROW(),"")</f>
        <v/>
      </c>
      <c r="P463" t="str">
        <f>IF(J463=$U$1,ROW(),"")</f>
        <v/>
      </c>
    </row>
    <row r="464" spans="1:16" x14ac:dyDescent="0.25">
      <c r="A464" t="s">
        <v>678</v>
      </c>
      <c r="B464" s="1">
        <v>37383</v>
      </c>
      <c r="C464" t="s">
        <v>301</v>
      </c>
      <c r="D464" t="s">
        <v>620</v>
      </c>
      <c r="E464">
        <v>41</v>
      </c>
      <c r="F464" t="s">
        <v>676</v>
      </c>
      <c r="G464">
        <v>57</v>
      </c>
      <c r="H464" t="s">
        <v>49</v>
      </c>
      <c r="I464" t="str">
        <f>REPLACE(H464,FIND(" -",H464&amp;" -"),99,"")</f>
        <v>CIRCUIT COURT CLERK</v>
      </c>
      <c r="J464">
        <v>10</v>
      </c>
      <c r="K464">
        <v>1</v>
      </c>
      <c r="L464">
        <v>209</v>
      </c>
      <c r="M464" t="s">
        <v>680</v>
      </c>
      <c r="N464" t="s">
        <v>680</v>
      </c>
      <c r="O464" t="str">
        <f>IF(E464=$S$1,ROW(),"")</f>
        <v/>
      </c>
      <c r="P464" t="str">
        <f>IF(J464=$U$1,ROW(),"")</f>
        <v/>
      </c>
    </row>
    <row r="465" spans="1:16" x14ac:dyDescent="0.25">
      <c r="A465" t="s">
        <v>678</v>
      </c>
      <c r="B465" s="1">
        <v>37383</v>
      </c>
      <c r="C465" t="s">
        <v>168</v>
      </c>
      <c r="D465" t="s">
        <v>556</v>
      </c>
      <c r="E465">
        <v>44</v>
      </c>
      <c r="F465" t="s">
        <v>676</v>
      </c>
      <c r="G465">
        <v>435</v>
      </c>
      <c r="H465" t="s">
        <v>49</v>
      </c>
      <c r="I465" t="str">
        <f>REPLACE(H465,FIND(" -",H465&amp;" -"),99,"")</f>
        <v>CIRCUIT COURT CLERK</v>
      </c>
      <c r="J465">
        <v>10</v>
      </c>
      <c r="K465">
        <v>1</v>
      </c>
      <c r="L465">
        <v>209</v>
      </c>
      <c r="M465" t="s">
        <v>679</v>
      </c>
      <c r="N465" t="s">
        <v>679</v>
      </c>
      <c r="O465" t="str">
        <f>IF(E465=$S$1,ROW(),"")</f>
        <v/>
      </c>
      <c r="P465" t="str">
        <f>IF(J465=$U$1,ROW(),"")</f>
        <v/>
      </c>
    </row>
    <row r="466" spans="1:16" x14ac:dyDescent="0.25">
      <c r="A466" t="s">
        <v>678</v>
      </c>
      <c r="B466" s="1">
        <v>37383</v>
      </c>
      <c r="C466" t="s">
        <v>240</v>
      </c>
      <c r="D466" t="s">
        <v>560</v>
      </c>
      <c r="E466">
        <v>92</v>
      </c>
      <c r="F466" t="s">
        <v>676</v>
      </c>
      <c r="G466">
        <v>212</v>
      </c>
      <c r="H466" t="s">
        <v>49</v>
      </c>
      <c r="I466" t="str">
        <f>REPLACE(H466,FIND(" -",H466&amp;" -"),99,"")</f>
        <v>CIRCUIT COURT CLERK</v>
      </c>
      <c r="J466">
        <v>10</v>
      </c>
      <c r="K466">
        <v>1</v>
      </c>
      <c r="L466">
        <v>209</v>
      </c>
      <c r="M466" t="s">
        <v>680</v>
      </c>
      <c r="N466" t="s">
        <v>680</v>
      </c>
      <c r="O466" t="str">
        <f>IF(E466=$S$1,ROW(),"")</f>
        <v/>
      </c>
      <c r="P466" t="str">
        <f>IF(J466=$U$1,ROW(),"")</f>
        <v/>
      </c>
    </row>
    <row r="467" spans="1:16" x14ac:dyDescent="0.25">
      <c r="A467" t="s">
        <v>678</v>
      </c>
      <c r="B467" s="1">
        <v>37383</v>
      </c>
      <c r="C467" t="s">
        <v>50</v>
      </c>
      <c r="D467" t="s">
        <v>533</v>
      </c>
      <c r="E467">
        <v>163</v>
      </c>
      <c r="F467" t="s">
        <v>676</v>
      </c>
      <c r="G467">
        <v>415</v>
      </c>
      <c r="H467" t="s">
        <v>49</v>
      </c>
      <c r="I467" t="str">
        <f>REPLACE(H467,FIND(" -",H467&amp;" -"),99,"")</f>
        <v>CIRCUIT COURT CLERK</v>
      </c>
      <c r="J467">
        <v>10</v>
      </c>
      <c r="K467">
        <v>1</v>
      </c>
      <c r="L467">
        <v>209</v>
      </c>
      <c r="M467" t="s">
        <v>680</v>
      </c>
      <c r="N467" t="s">
        <v>680</v>
      </c>
      <c r="O467" t="str">
        <f>IF(E467=$S$1,ROW(),"")</f>
        <v/>
      </c>
      <c r="P467" t="str">
        <f>IF(J467=$U$1,ROW(),"")</f>
        <v/>
      </c>
    </row>
    <row r="468" spans="1:16" x14ac:dyDescent="0.25">
      <c r="A468" t="s">
        <v>678</v>
      </c>
      <c r="B468" s="1">
        <v>37383</v>
      </c>
      <c r="C468" t="s">
        <v>191</v>
      </c>
      <c r="D468" t="s">
        <v>532</v>
      </c>
      <c r="E468">
        <v>59</v>
      </c>
      <c r="F468" t="s">
        <v>676</v>
      </c>
      <c r="G468">
        <v>123</v>
      </c>
      <c r="H468" t="s">
        <v>51</v>
      </c>
      <c r="I468" t="str">
        <f>REPLACE(H468,FIND(" -",H468&amp;" -"),99,"")</f>
        <v>COUNTY CLERK</v>
      </c>
      <c r="J468">
        <v>11</v>
      </c>
      <c r="K468">
        <v>1</v>
      </c>
      <c r="L468">
        <v>210</v>
      </c>
      <c r="M468" t="s">
        <v>680</v>
      </c>
      <c r="N468" t="s">
        <v>680</v>
      </c>
      <c r="O468" t="str">
        <f>IF(E468=$S$1,ROW(),"")</f>
        <v/>
      </c>
      <c r="P468" t="str">
        <f>IF(J468=$U$1,ROW(),"")</f>
        <v/>
      </c>
    </row>
    <row r="469" spans="1:16" x14ac:dyDescent="0.25">
      <c r="A469" t="s">
        <v>678</v>
      </c>
      <c r="B469" s="1">
        <v>37383</v>
      </c>
      <c r="C469" t="s">
        <v>302</v>
      </c>
      <c r="D469" t="s">
        <v>537</v>
      </c>
      <c r="E469">
        <v>141</v>
      </c>
      <c r="F469" t="s">
        <v>676</v>
      </c>
      <c r="G469">
        <v>357</v>
      </c>
      <c r="H469" t="s">
        <v>51</v>
      </c>
      <c r="I469" t="str">
        <f>REPLACE(H469,FIND(" -",H469&amp;" -"),99,"")</f>
        <v>COUNTY CLERK</v>
      </c>
      <c r="J469">
        <v>11</v>
      </c>
      <c r="K469">
        <v>1</v>
      </c>
      <c r="L469">
        <v>210</v>
      </c>
      <c r="M469" t="s">
        <v>680</v>
      </c>
      <c r="N469" t="s">
        <v>680</v>
      </c>
      <c r="O469" t="str">
        <f>IF(E469=$S$1,ROW(),"")</f>
        <v/>
      </c>
      <c r="P469" t="str">
        <f>IF(J469=$U$1,ROW(),"")</f>
        <v/>
      </c>
    </row>
    <row r="470" spans="1:16" x14ac:dyDescent="0.25">
      <c r="A470" t="s">
        <v>678</v>
      </c>
      <c r="B470" s="1">
        <v>37383</v>
      </c>
      <c r="C470" t="s">
        <v>282</v>
      </c>
      <c r="D470" t="s">
        <v>533</v>
      </c>
      <c r="E470">
        <v>170</v>
      </c>
      <c r="F470" t="s">
        <v>676</v>
      </c>
      <c r="G470">
        <v>459</v>
      </c>
      <c r="H470" t="s">
        <v>51</v>
      </c>
      <c r="I470" t="str">
        <f>REPLACE(H470,FIND(" -",H470&amp;" -"),99,"")</f>
        <v>COUNTY CLERK</v>
      </c>
      <c r="J470">
        <v>11</v>
      </c>
      <c r="K470">
        <v>1</v>
      </c>
      <c r="L470">
        <v>210</v>
      </c>
      <c r="M470" t="s">
        <v>679</v>
      </c>
      <c r="N470" t="s">
        <v>679</v>
      </c>
      <c r="O470" t="str">
        <f>IF(E470=$S$1,ROW(),"")</f>
        <v/>
      </c>
      <c r="P470" t="str">
        <f>IF(J470=$U$1,ROW(),"")</f>
        <v/>
      </c>
    </row>
    <row r="471" spans="1:16" x14ac:dyDescent="0.25">
      <c r="A471" t="s">
        <v>678</v>
      </c>
      <c r="B471" s="1">
        <v>37383</v>
      </c>
      <c r="C471" t="s">
        <v>303</v>
      </c>
      <c r="D471" t="s">
        <v>520</v>
      </c>
      <c r="E471">
        <v>280</v>
      </c>
      <c r="F471" t="s">
        <v>676</v>
      </c>
      <c r="G471">
        <v>290</v>
      </c>
      <c r="H471" t="s">
        <v>51</v>
      </c>
      <c r="I471" t="str">
        <f>REPLACE(H471,FIND(" -",H471&amp;" -"),99,"")</f>
        <v>COUNTY CLERK</v>
      </c>
      <c r="J471">
        <v>11</v>
      </c>
      <c r="K471">
        <v>1</v>
      </c>
      <c r="L471">
        <v>210</v>
      </c>
      <c r="M471" t="s">
        <v>680</v>
      </c>
      <c r="N471" t="s">
        <v>680</v>
      </c>
      <c r="O471" t="str">
        <f>IF(E471=$S$1,ROW(),"")</f>
        <v/>
      </c>
      <c r="P471" t="str">
        <f>IF(J471=$U$1,ROW(),"")</f>
        <v/>
      </c>
    </row>
    <row r="472" spans="1:16" x14ac:dyDescent="0.25">
      <c r="A472" t="s">
        <v>678</v>
      </c>
      <c r="B472" s="1">
        <v>37383</v>
      </c>
      <c r="C472" t="s">
        <v>304</v>
      </c>
      <c r="D472" t="s">
        <v>592</v>
      </c>
      <c r="E472">
        <v>327</v>
      </c>
      <c r="F472" t="s">
        <v>676</v>
      </c>
      <c r="G472">
        <v>130</v>
      </c>
      <c r="H472" t="s">
        <v>51</v>
      </c>
      <c r="I472" t="str">
        <f>REPLACE(H472,FIND(" -",H472&amp;" -"),99,"")</f>
        <v>COUNTY CLERK</v>
      </c>
      <c r="J472">
        <v>11</v>
      </c>
      <c r="K472">
        <v>1</v>
      </c>
      <c r="L472">
        <v>210</v>
      </c>
      <c r="M472" t="s">
        <v>680</v>
      </c>
      <c r="N472" t="s">
        <v>680</v>
      </c>
      <c r="O472" t="str">
        <f>IF(E472=$S$1,ROW(),"")</f>
        <v/>
      </c>
      <c r="P472" t="str">
        <f>IF(J472=$U$1,ROW(),"")</f>
        <v/>
      </c>
    </row>
    <row r="473" spans="1:16" x14ac:dyDescent="0.25">
      <c r="A473" t="s">
        <v>678</v>
      </c>
      <c r="B473" s="1">
        <v>37383</v>
      </c>
      <c r="C473" t="s">
        <v>199</v>
      </c>
      <c r="D473" t="s">
        <v>577</v>
      </c>
      <c r="E473">
        <v>260</v>
      </c>
      <c r="F473" t="s">
        <v>676</v>
      </c>
      <c r="G473">
        <v>480</v>
      </c>
      <c r="H473" t="s">
        <v>54</v>
      </c>
      <c r="I473" t="str">
        <f>REPLACE(H473,FIND(" -",H473&amp;" -"),99,"")</f>
        <v>REGISTER OF DEEDS</v>
      </c>
      <c r="J473">
        <v>12</v>
      </c>
      <c r="K473">
        <v>1</v>
      </c>
      <c r="L473">
        <v>211</v>
      </c>
      <c r="M473" t="s">
        <v>680</v>
      </c>
      <c r="N473" t="s">
        <v>680</v>
      </c>
      <c r="O473" t="str">
        <f>IF(E473=$S$1,ROW(),"")</f>
        <v/>
      </c>
      <c r="P473">
        <f>IF(J473=$U$1,ROW(),"")</f>
        <v>473</v>
      </c>
    </row>
    <row r="474" spans="1:16" x14ac:dyDescent="0.25">
      <c r="A474" t="s">
        <v>678</v>
      </c>
      <c r="B474" s="1">
        <v>37383</v>
      </c>
      <c r="C474" t="s">
        <v>284</v>
      </c>
      <c r="D474" t="s">
        <v>621</v>
      </c>
      <c r="E474">
        <v>288</v>
      </c>
      <c r="F474" t="s">
        <v>676</v>
      </c>
      <c r="G474">
        <v>849</v>
      </c>
      <c r="H474" t="s">
        <v>54</v>
      </c>
      <c r="I474" t="str">
        <f>REPLACE(H474,FIND(" -",H474&amp;" -"),99,"")</f>
        <v>REGISTER OF DEEDS</v>
      </c>
      <c r="J474">
        <v>12</v>
      </c>
      <c r="K474">
        <v>1</v>
      </c>
      <c r="L474">
        <v>211</v>
      </c>
      <c r="M474" t="s">
        <v>679</v>
      </c>
      <c r="N474" t="s">
        <v>679</v>
      </c>
      <c r="O474" t="str">
        <f>IF(E474=$S$1,ROW(),"")</f>
        <v/>
      </c>
      <c r="P474">
        <f>IF(J474=$U$1,ROW(),"")</f>
        <v>474</v>
      </c>
    </row>
    <row r="475" spans="1:16" x14ac:dyDescent="0.25">
      <c r="A475" t="s">
        <v>678</v>
      </c>
      <c r="B475" s="1">
        <v>37383</v>
      </c>
      <c r="C475" t="s">
        <v>286</v>
      </c>
      <c r="D475" t="s">
        <v>574</v>
      </c>
      <c r="E475">
        <v>71</v>
      </c>
      <c r="F475" t="s">
        <v>676</v>
      </c>
      <c r="G475">
        <v>940</v>
      </c>
      <c r="H475" t="s">
        <v>114</v>
      </c>
      <c r="I475" t="str">
        <f>REPLACE(H475,FIND(" -",H475&amp;" -"),99,"")</f>
        <v>ROAD SUPERINTENDENT</v>
      </c>
      <c r="J475">
        <v>13</v>
      </c>
      <c r="K475">
        <v>1</v>
      </c>
      <c r="L475">
        <v>212</v>
      </c>
      <c r="M475" t="s">
        <v>679</v>
      </c>
      <c r="N475" t="s">
        <v>679</v>
      </c>
      <c r="O475" t="str">
        <f>IF(E475=$S$1,ROW(),"")</f>
        <v/>
      </c>
      <c r="P475" t="str">
        <f>IF(J475=$U$1,ROW(),"")</f>
        <v/>
      </c>
    </row>
    <row r="476" spans="1:16" x14ac:dyDescent="0.25">
      <c r="A476" t="s">
        <v>495</v>
      </c>
      <c r="B476" s="1">
        <v>37469</v>
      </c>
      <c r="C476" t="s">
        <v>246</v>
      </c>
      <c r="D476" t="s">
        <v>547</v>
      </c>
      <c r="E476">
        <v>35</v>
      </c>
      <c r="F476" t="s">
        <v>677</v>
      </c>
      <c r="G476">
        <v>1673</v>
      </c>
      <c r="H476" t="s">
        <v>23</v>
      </c>
      <c r="I476" t="str">
        <f>REPLACE(H476,FIND(" -",H476&amp;" -"),99,"")</f>
        <v>COUNTY EXECUTIVE</v>
      </c>
      <c r="J476">
        <v>1</v>
      </c>
      <c r="K476">
        <v>1</v>
      </c>
      <c r="L476">
        <v>213</v>
      </c>
      <c r="M476" t="s">
        <v>679</v>
      </c>
      <c r="N476" t="s">
        <v>679</v>
      </c>
      <c r="O476" t="str">
        <f>IF(E476=$S$1,ROW(),"")</f>
        <v/>
      </c>
      <c r="P476" t="str">
        <f>IF(J476=$U$1,ROW(),"")</f>
        <v/>
      </c>
    </row>
    <row r="477" spans="1:16" x14ac:dyDescent="0.25">
      <c r="A477" t="s">
        <v>495</v>
      </c>
      <c r="B477" s="1">
        <v>37469</v>
      </c>
      <c r="C477" t="s">
        <v>266</v>
      </c>
      <c r="D477" t="s">
        <v>605</v>
      </c>
      <c r="E477">
        <v>240</v>
      </c>
      <c r="F477" t="s">
        <v>676</v>
      </c>
      <c r="G477">
        <v>1131</v>
      </c>
      <c r="H477" t="s">
        <v>23</v>
      </c>
      <c r="I477" t="str">
        <f>REPLACE(H477,FIND(" -",H477&amp;" -"),99,"")</f>
        <v>COUNTY EXECUTIVE</v>
      </c>
      <c r="J477">
        <v>1</v>
      </c>
      <c r="K477">
        <v>1</v>
      </c>
      <c r="L477">
        <v>213</v>
      </c>
      <c r="M477" t="s">
        <v>680</v>
      </c>
      <c r="N477" t="s">
        <v>680</v>
      </c>
      <c r="O477" t="str">
        <f>IF(E477=$S$1,ROW(),"")</f>
        <v/>
      </c>
      <c r="P477" t="str">
        <f>IF(J477=$U$1,ROW(),"")</f>
        <v/>
      </c>
    </row>
    <row r="478" spans="1:16" x14ac:dyDescent="0.25">
      <c r="A478" t="s">
        <v>495</v>
      </c>
      <c r="B478" s="1">
        <v>37469</v>
      </c>
      <c r="C478" t="s">
        <v>269</v>
      </c>
      <c r="D478" t="s">
        <v>530</v>
      </c>
      <c r="E478">
        <v>106</v>
      </c>
      <c r="F478" t="s">
        <v>676</v>
      </c>
      <c r="G478">
        <v>496</v>
      </c>
      <c r="H478" t="s">
        <v>469</v>
      </c>
      <c r="I478" t="str">
        <f>REPLACE(H478,FIND(" -",H478&amp;" -"),99,"")</f>
        <v>COUNTY COMMISSIONER DISTRICT 1</v>
      </c>
      <c r="J478">
        <v>2</v>
      </c>
      <c r="K478">
        <v>3</v>
      </c>
      <c r="L478">
        <v>214</v>
      </c>
      <c r="M478" t="s">
        <v>679</v>
      </c>
      <c r="N478" t="s">
        <v>685</v>
      </c>
      <c r="O478" t="str">
        <f>IF(E478=$S$1,ROW(),"")</f>
        <v/>
      </c>
      <c r="P478" t="str">
        <f>IF(J478=$U$1,ROW(),"")</f>
        <v/>
      </c>
    </row>
    <row r="479" spans="1:16" x14ac:dyDescent="0.25">
      <c r="A479" t="s">
        <v>495</v>
      </c>
      <c r="B479" s="1">
        <v>37469</v>
      </c>
      <c r="C479" t="s">
        <v>270</v>
      </c>
      <c r="D479" t="s">
        <v>614</v>
      </c>
      <c r="E479">
        <v>205</v>
      </c>
      <c r="F479" t="s">
        <v>676</v>
      </c>
      <c r="G479">
        <v>529</v>
      </c>
      <c r="H479" t="s">
        <v>469</v>
      </c>
      <c r="I479" t="str">
        <f>REPLACE(H479,FIND(" -",H479&amp;" -"),99,"")</f>
        <v>COUNTY COMMISSIONER DISTRICT 1</v>
      </c>
      <c r="J479">
        <v>2</v>
      </c>
      <c r="K479">
        <v>3</v>
      </c>
      <c r="L479">
        <v>214</v>
      </c>
      <c r="M479" t="s">
        <v>679</v>
      </c>
      <c r="N479" t="s">
        <v>685</v>
      </c>
      <c r="O479" t="str">
        <f>IF(E479=$S$1,ROW(),"")</f>
        <v/>
      </c>
      <c r="P479" t="str">
        <f>IF(J479=$U$1,ROW(),"")</f>
        <v/>
      </c>
    </row>
    <row r="480" spans="1:16" x14ac:dyDescent="0.25">
      <c r="A480" t="s">
        <v>495</v>
      </c>
      <c r="B480" s="1">
        <v>37469</v>
      </c>
      <c r="C480" t="s">
        <v>267</v>
      </c>
      <c r="D480" t="s">
        <v>622</v>
      </c>
      <c r="E480">
        <v>311</v>
      </c>
      <c r="F480" t="s">
        <v>677</v>
      </c>
      <c r="G480">
        <v>220</v>
      </c>
      <c r="H480" t="s">
        <v>469</v>
      </c>
      <c r="I480" t="str">
        <f>REPLACE(H480,FIND(" -",H480&amp;" -"),99,"")</f>
        <v>COUNTY COMMISSIONER DISTRICT 1</v>
      </c>
      <c r="J480">
        <v>2</v>
      </c>
      <c r="K480">
        <v>3</v>
      </c>
      <c r="L480">
        <v>214</v>
      </c>
      <c r="M480" t="s">
        <v>680</v>
      </c>
      <c r="N480" t="s">
        <v>688</v>
      </c>
      <c r="O480" t="str">
        <f>IF(E480=$S$1,ROW(),"")</f>
        <v/>
      </c>
      <c r="P480" t="str">
        <f>IF(J480=$U$1,ROW(),"")</f>
        <v/>
      </c>
    </row>
    <row r="481" spans="1:16" x14ac:dyDescent="0.25">
      <c r="A481" t="s">
        <v>495</v>
      </c>
      <c r="B481" s="1">
        <v>37469</v>
      </c>
      <c r="C481" t="s">
        <v>268</v>
      </c>
      <c r="D481" t="s">
        <v>590</v>
      </c>
      <c r="E481">
        <v>319</v>
      </c>
      <c r="F481" t="s">
        <v>677</v>
      </c>
      <c r="G481">
        <v>406</v>
      </c>
      <c r="H481" t="s">
        <v>469</v>
      </c>
      <c r="I481" t="str">
        <f>REPLACE(H481,FIND(" -",H481&amp;" -"),99,"")</f>
        <v>COUNTY COMMISSIONER DISTRICT 1</v>
      </c>
      <c r="J481">
        <v>2</v>
      </c>
      <c r="K481">
        <v>3</v>
      </c>
      <c r="L481">
        <v>214</v>
      </c>
      <c r="M481" t="s">
        <v>679</v>
      </c>
      <c r="N481" t="s">
        <v>685</v>
      </c>
      <c r="O481" t="str">
        <f>IF(E481=$S$1,ROW(),"")</f>
        <v/>
      </c>
      <c r="P481" t="str">
        <f>IF(J481=$U$1,ROW(),"")</f>
        <v/>
      </c>
    </row>
    <row r="482" spans="1:16" x14ac:dyDescent="0.25">
      <c r="A482" t="s">
        <v>495</v>
      </c>
      <c r="B482" s="1">
        <v>37469</v>
      </c>
      <c r="C482" t="s">
        <v>241</v>
      </c>
      <c r="D482" t="s">
        <v>607</v>
      </c>
      <c r="E482">
        <v>37</v>
      </c>
      <c r="F482" t="s">
        <v>677</v>
      </c>
      <c r="G482">
        <v>326</v>
      </c>
      <c r="H482" t="s">
        <v>498</v>
      </c>
      <c r="I482" t="str">
        <f>REPLACE(H482,FIND(" -",H482&amp;" -"),99,"")</f>
        <v>COUNTY COMMISSIONER DISTRICT 2</v>
      </c>
      <c r="J482">
        <v>3</v>
      </c>
      <c r="K482">
        <v>3</v>
      </c>
      <c r="L482">
        <v>215</v>
      </c>
      <c r="M482" t="s">
        <v>679</v>
      </c>
      <c r="N482" t="s">
        <v>685</v>
      </c>
      <c r="O482" t="str">
        <f>IF(E482=$S$1,ROW(),"")</f>
        <v/>
      </c>
      <c r="P482" t="str">
        <f>IF(J482=$U$1,ROW(),"")</f>
        <v/>
      </c>
    </row>
    <row r="483" spans="1:16" x14ac:dyDescent="0.25">
      <c r="A483" t="s">
        <v>495</v>
      </c>
      <c r="B483" s="1">
        <v>37469</v>
      </c>
      <c r="C483" t="s">
        <v>271</v>
      </c>
      <c r="D483" t="s">
        <v>574</v>
      </c>
      <c r="E483">
        <v>69</v>
      </c>
      <c r="F483" t="s">
        <v>677</v>
      </c>
      <c r="G483">
        <v>247</v>
      </c>
      <c r="H483" t="s">
        <v>498</v>
      </c>
      <c r="I483" t="str">
        <f>REPLACE(H483,FIND(" -",H483&amp;" -"),99,"")</f>
        <v>COUNTY COMMISSIONER DISTRICT 2</v>
      </c>
      <c r="J483">
        <v>3</v>
      </c>
      <c r="K483">
        <v>3</v>
      </c>
      <c r="L483">
        <v>215</v>
      </c>
      <c r="M483" t="s">
        <v>680</v>
      </c>
      <c r="N483" t="s">
        <v>688</v>
      </c>
      <c r="O483" t="str">
        <f>IF(E483=$S$1,ROW(),"")</f>
        <v/>
      </c>
      <c r="P483" t="str">
        <f>IF(J483=$U$1,ROW(),"")</f>
        <v/>
      </c>
    </row>
    <row r="484" spans="1:16" x14ac:dyDescent="0.25">
      <c r="A484" t="s">
        <v>495</v>
      </c>
      <c r="B484" s="1">
        <v>37469</v>
      </c>
      <c r="C484" t="s">
        <v>272</v>
      </c>
      <c r="D484" t="s">
        <v>512</v>
      </c>
      <c r="E484">
        <v>131</v>
      </c>
      <c r="F484" t="s">
        <v>677</v>
      </c>
      <c r="G484">
        <v>382</v>
      </c>
      <c r="H484" t="s">
        <v>498</v>
      </c>
      <c r="I484" t="str">
        <f>REPLACE(H484,FIND(" -",H484&amp;" -"),99,"")</f>
        <v>COUNTY COMMISSIONER DISTRICT 2</v>
      </c>
      <c r="J484">
        <v>3</v>
      </c>
      <c r="K484">
        <v>3</v>
      </c>
      <c r="L484">
        <v>215</v>
      </c>
      <c r="M484" t="s">
        <v>679</v>
      </c>
      <c r="N484" t="s">
        <v>685</v>
      </c>
      <c r="O484" t="str">
        <f>IF(E484=$S$1,ROW(),"")</f>
        <v/>
      </c>
      <c r="P484" t="str">
        <f>IF(J484=$U$1,ROW(),"")</f>
        <v/>
      </c>
    </row>
    <row r="485" spans="1:16" x14ac:dyDescent="0.25">
      <c r="A485" t="s">
        <v>495</v>
      </c>
      <c r="B485" s="1">
        <v>37469</v>
      </c>
      <c r="C485" t="s">
        <v>273</v>
      </c>
      <c r="D485" t="s">
        <v>537</v>
      </c>
      <c r="E485">
        <v>144</v>
      </c>
      <c r="F485" t="s">
        <v>676</v>
      </c>
      <c r="G485">
        <v>384</v>
      </c>
      <c r="H485" t="s">
        <v>498</v>
      </c>
      <c r="I485" t="str">
        <f>REPLACE(H485,FIND(" -",H485&amp;" -"),99,"")</f>
        <v>COUNTY COMMISSIONER DISTRICT 2</v>
      </c>
      <c r="J485">
        <v>3</v>
      </c>
      <c r="K485">
        <v>3</v>
      </c>
      <c r="L485">
        <v>215</v>
      </c>
      <c r="M485" t="s">
        <v>679</v>
      </c>
      <c r="N485" t="s">
        <v>685</v>
      </c>
      <c r="O485" t="str">
        <f>IF(E485=$S$1,ROW(),"")</f>
        <v/>
      </c>
      <c r="P485" t="str">
        <f>IF(J485=$U$1,ROW(),"")</f>
        <v/>
      </c>
    </row>
    <row r="486" spans="1:16" x14ac:dyDescent="0.25">
      <c r="A486" t="s">
        <v>495</v>
      </c>
      <c r="B486" s="1">
        <v>37469</v>
      </c>
      <c r="C486" t="s">
        <v>274</v>
      </c>
      <c r="D486" t="s">
        <v>615</v>
      </c>
      <c r="E486">
        <v>207</v>
      </c>
      <c r="F486" t="s">
        <v>676</v>
      </c>
      <c r="G486">
        <v>194</v>
      </c>
      <c r="H486" t="s">
        <v>498</v>
      </c>
      <c r="I486" t="str">
        <f>REPLACE(H486,FIND(" -",H486&amp;" -"),99,"")</f>
        <v>COUNTY COMMISSIONER DISTRICT 2</v>
      </c>
      <c r="J486">
        <v>3</v>
      </c>
      <c r="K486">
        <v>3</v>
      </c>
      <c r="L486">
        <v>215</v>
      </c>
      <c r="M486" t="s">
        <v>680</v>
      </c>
      <c r="N486" t="s">
        <v>688</v>
      </c>
      <c r="O486" t="str">
        <f>IF(E486=$S$1,ROW(),"")</f>
        <v/>
      </c>
      <c r="P486" t="str">
        <f>IF(J486=$U$1,ROW(),"")</f>
        <v/>
      </c>
    </row>
    <row r="487" spans="1:16" x14ac:dyDescent="0.25">
      <c r="A487" t="s">
        <v>495</v>
      </c>
      <c r="B487" s="1">
        <v>37469</v>
      </c>
      <c r="C487" t="s">
        <v>275</v>
      </c>
      <c r="D487" t="s">
        <v>540</v>
      </c>
      <c r="E487">
        <v>17</v>
      </c>
      <c r="F487" t="s">
        <v>677</v>
      </c>
      <c r="G487">
        <v>381</v>
      </c>
      <c r="H487" t="s">
        <v>483</v>
      </c>
      <c r="I487" t="str">
        <f>REPLACE(H487,FIND(" -",H487&amp;" -"),99,"")</f>
        <v>COUNTY COMMISSIONER DISTRICT 3</v>
      </c>
      <c r="J487">
        <v>4</v>
      </c>
      <c r="K487">
        <v>3</v>
      </c>
      <c r="L487">
        <v>216</v>
      </c>
      <c r="M487" t="s">
        <v>679</v>
      </c>
      <c r="N487" t="s">
        <v>685</v>
      </c>
      <c r="O487" t="str">
        <f>IF(E487=$S$1,ROW(),"")</f>
        <v/>
      </c>
      <c r="P487" t="str">
        <f>IF(J487=$U$1,ROW(),"")</f>
        <v/>
      </c>
    </row>
    <row r="488" spans="1:16" x14ac:dyDescent="0.25">
      <c r="A488" t="s">
        <v>495</v>
      </c>
      <c r="B488" s="1">
        <v>37469</v>
      </c>
      <c r="C488" t="s">
        <v>276</v>
      </c>
      <c r="D488" t="s">
        <v>602</v>
      </c>
      <c r="E488">
        <v>64</v>
      </c>
      <c r="F488" t="s">
        <v>676</v>
      </c>
      <c r="G488">
        <v>387</v>
      </c>
      <c r="H488" t="s">
        <v>483</v>
      </c>
      <c r="I488" t="str">
        <f>REPLACE(H488,FIND(" -",H488&amp;" -"),99,"")</f>
        <v>COUNTY COMMISSIONER DISTRICT 3</v>
      </c>
      <c r="J488">
        <v>4</v>
      </c>
      <c r="K488">
        <v>3</v>
      </c>
      <c r="L488">
        <v>216</v>
      </c>
      <c r="M488" t="s">
        <v>679</v>
      </c>
      <c r="N488" t="s">
        <v>685</v>
      </c>
      <c r="O488" t="str">
        <f>IF(E488=$S$1,ROW(),"")</f>
        <v/>
      </c>
      <c r="P488" t="str">
        <f>IF(J488=$U$1,ROW(),"")</f>
        <v/>
      </c>
    </row>
    <row r="489" spans="1:16" x14ac:dyDescent="0.25">
      <c r="A489" t="s">
        <v>495</v>
      </c>
      <c r="B489" s="1">
        <v>37469</v>
      </c>
      <c r="C489" t="s">
        <v>236</v>
      </c>
      <c r="D489" t="s">
        <v>586</v>
      </c>
      <c r="E489">
        <v>157</v>
      </c>
      <c r="F489" t="s">
        <v>676</v>
      </c>
      <c r="G489">
        <v>426</v>
      </c>
      <c r="H489" t="s">
        <v>483</v>
      </c>
      <c r="I489" t="str">
        <f>REPLACE(H489,FIND(" -",H489&amp;" -"),99,"")</f>
        <v>COUNTY COMMISSIONER DISTRICT 3</v>
      </c>
      <c r="J489">
        <v>4</v>
      </c>
      <c r="K489">
        <v>3</v>
      </c>
      <c r="L489">
        <v>216</v>
      </c>
      <c r="M489" t="s">
        <v>679</v>
      </c>
      <c r="N489" t="s">
        <v>685</v>
      </c>
      <c r="O489" t="str">
        <f>IF(E489=$S$1,ROW(),"")</f>
        <v/>
      </c>
      <c r="P489" t="str">
        <f>IF(J489=$U$1,ROW(),"")</f>
        <v/>
      </c>
    </row>
    <row r="490" spans="1:16" x14ac:dyDescent="0.25">
      <c r="A490" t="s">
        <v>495</v>
      </c>
      <c r="B490" s="1">
        <v>37469</v>
      </c>
      <c r="C490" t="s">
        <v>277</v>
      </c>
      <c r="D490" t="s">
        <v>616</v>
      </c>
      <c r="E490">
        <v>212</v>
      </c>
      <c r="F490" t="s">
        <v>676</v>
      </c>
      <c r="G490">
        <v>267</v>
      </c>
      <c r="H490" t="s">
        <v>483</v>
      </c>
      <c r="I490" t="str">
        <f>REPLACE(H490,FIND(" -",H490&amp;" -"),99,"")</f>
        <v>COUNTY COMMISSIONER DISTRICT 3</v>
      </c>
      <c r="J490">
        <v>4</v>
      </c>
      <c r="K490">
        <v>3</v>
      </c>
      <c r="L490">
        <v>216</v>
      </c>
      <c r="M490" t="s">
        <v>680</v>
      </c>
      <c r="N490" t="s">
        <v>688</v>
      </c>
      <c r="O490" t="str">
        <f>IF(E490=$S$1,ROW(),"")</f>
        <v/>
      </c>
      <c r="P490" t="str">
        <f>IF(J490=$U$1,ROW(),"")</f>
        <v/>
      </c>
    </row>
    <row r="491" spans="1:16" x14ac:dyDescent="0.25">
      <c r="A491" t="s">
        <v>495</v>
      </c>
      <c r="B491" s="1">
        <v>37469</v>
      </c>
      <c r="C491" t="s">
        <v>278</v>
      </c>
      <c r="D491" t="s">
        <v>604</v>
      </c>
      <c r="E491">
        <v>80</v>
      </c>
      <c r="F491" t="s">
        <v>676</v>
      </c>
      <c r="G491">
        <v>339</v>
      </c>
      <c r="H491" t="s">
        <v>484</v>
      </c>
      <c r="I491" t="str">
        <f>REPLACE(H491,FIND(" -",H491&amp;" -"),99,"")</f>
        <v>COUNTY COMMISSIONER DISTRICT 4</v>
      </c>
      <c r="J491">
        <v>5</v>
      </c>
      <c r="K491">
        <v>3</v>
      </c>
      <c r="L491">
        <v>217</v>
      </c>
      <c r="M491" t="s">
        <v>679</v>
      </c>
      <c r="N491" t="s">
        <v>685</v>
      </c>
      <c r="O491" t="str">
        <f>IF(E491=$S$1,ROW(),"")</f>
        <v/>
      </c>
      <c r="P491" t="str">
        <f>IF(J491=$U$1,ROW(),"")</f>
        <v/>
      </c>
    </row>
    <row r="492" spans="1:16" x14ac:dyDescent="0.25">
      <c r="A492" t="s">
        <v>495</v>
      </c>
      <c r="B492" s="1">
        <v>37469</v>
      </c>
      <c r="C492" t="s">
        <v>279</v>
      </c>
      <c r="D492" t="s">
        <v>523</v>
      </c>
      <c r="E492">
        <v>84</v>
      </c>
      <c r="F492" t="s">
        <v>676</v>
      </c>
      <c r="G492">
        <v>313</v>
      </c>
      <c r="H492" t="s">
        <v>484</v>
      </c>
      <c r="I492" t="str">
        <f>REPLACE(H492,FIND(" -",H492&amp;" -"),99,"")</f>
        <v>COUNTY COMMISSIONER DISTRICT 4</v>
      </c>
      <c r="J492">
        <v>5</v>
      </c>
      <c r="K492">
        <v>3</v>
      </c>
      <c r="L492">
        <v>217</v>
      </c>
      <c r="M492" t="s">
        <v>679</v>
      </c>
      <c r="N492" t="s">
        <v>685</v>
      </c>
      <c r="O492" t="str">
        <f>IF(E492=$S$1,ROW(),"")</f>
        <v/>
      </c>
      <c r="P492" t="str">
        <f>IF(J492=$U$1,ROW(),"")</f>
        <v/>
      </c>
    </row>
    <row r="493" spans="1:16" x14ac:dyDescent="0.25">
      <c r="A493" t="s">
        <v>495</v>
      </c>
      <c r="B493" s="1">
        <v>37469</v>
      </c>
      <c r="C493" t="s">
        <v>280</v>
      </c>
      <c r="D493" t="s">
        <v>617</v>
      </c>
      <c r="E493">
        <v>156</v>
      </c>
      <c r="F493" t="s">
        <v>676</v>
      </c>
      <c r="G493">
        <v>291</v>
      </c>
      <c r="H493" t="s">
        <v>484</v>
      </c>
      <c r="I493" t="str">
        <f>REPLACE(H493,FIND(" -",H493&amp;" -"),99,"")</f>
        <v>COUNTY COMMISSIONER DISTRICT 4</v>
      </c>
      <c r="J493">
        <v>5</v>
      </c>
      <c r="K493">
        <v>3</v>
      </c>
      <c r="L493">
        <v>217</v>
      </c>
      <c r="M493" t="s">
        <v>679</v>
      </c>
      <c r="N493" t="s">
        <v>685</v>
      </c>
      <c r="O493" t="str">
        <f>IF(E493=$S$1,ROW(),"")</f>
        <v/>
      </c>
      <c r="P493" t="str">
        <f>IF(J493=$U$1,ROW(),"")</f>
        <v/>
      </c>
    </row>
    <row r="494" spans="1:16" x14ac:dyDescent="0.25">
      <c r="A494" t="s">
        <v>495</v>
      </c>
      <c r="B494" s="1">
        <v>37469</v>
      </c>
      <c r="C494" t="s">
        <v>187</v>
      </c>
      <c r="D494" t="s">
        <v>539</v>
      </c>
      <c r="E494">
        <v>6</v>
      </c>
      <c r="F494" t="s">
        <v>676</v>
      </c>
      <c r="G494">
        <v>2026</v>
      </c>
      <c r="H494" t="s">
        <v>68</v>
      </c>
      <c r="I494" t="str">
        <f>REPLACE(H494,FIND(" -",H494&amp;" -"),99,"")</f>
        <v>COUNTY TRUSTEE</v>
      </c>
      <c r="J494">
        <v>7</v>
      </c>
      <c r="K494">
        <v>1</v>
      </c>
      <c r="L494">
        <v>218</v>
      </c>
      <c r="M494" t="s">
        <v>679</v>
      </c>
      <c r="N494" t="s">
        <v>679</v>
      </c>
      <c r="O494" t="str">
        <f>IF(E494=$S$1,ROW(),"")</f>
        <v/>
      </c>
      <c r="P494" t="str">
        <f>IF(J494=$U$1,ROW(),"")</f>
        <v/>
      </c>
    </row>
    <row r="495" spans="1:16" x14ac:dyDescent="0.25">
      <c r="A495" t="s">
        <v>495</v>
      </c>
      <c r="B495" s="1">
        <v>37469</v>
      </c>
      <c r="C495" t="s">
        <v>239</v>
      </c>
      <c r="D495" t="s">
        <v>527</v>
      </c>
      <c r="E495">
        <v>245</v>
      </c>
      <c r="F495" t="s">
        <v>677</v>
      </c>
      <c r="G495">
        <v>770</v>
      </c>
      <c r="H495" t="s">
        <v>68</v>
      </c>
      <c r="I495" t="str">
        <f>REPLACE(H495,FIND(" -",H495&amp;" -"),99,"")</f>
        <v>COUNTY TRUSTEE</v>
      </c>
      <c r="J495">
        <v>7</v>
      </c>
      <c r="K495">
        <v>1</v>
      </c>
      <c r="L495">
        <v>218</v>
      </c>
      <c r="M495" t="s">
        <v>680</v>
      </c>
      <c r="N495" t="s">
        <v>680</v>
      </c>
      <c r="O495" t="str">
        <f>IF(E495=$S$1,ROW(),"")</f>
        <v/>
      </c>
      <c r="P495" t="str">
        <f>IF(J495=$U$1,ROW(),"")</f>
        <v/>
      </c>
    </row>
    <row r="496" spans="1:16" x14ac:dyDescent="0.25">
      <c r="A496" t="s">
        <v>495</v>
      </c>
      <c r="B496" s="1">
        <v>37469</v>
      </c>
      <c r="C496" t="s">
        <v>2</v>
      </c>
      <c r="D496" t="s">
        <v>515</v>
      </c>
      <c r="E496">
        <v>113</v>
      </c>
      <c r="F496" t="s">
        <v>677</v>
      </c>
      <c r="G496">
        <v>1825</v>
      </c>
      <c r="H496" t="s">
        <v>46</v>
      </c>
      <c r="I496" t="str">
        <f>REPLACE(H496,FIND(" -",H496&amp;" -"),99,"")</f>
        <v>SHERIFF</v>
      </c>
      <c r="J496">
        <v>9</v>
      </c>
      <c r="K496">
        <v>1</v>
      </c>
      <c r="L496">
        <v>219</v>
      </c>
      <c r="M496" t="s">
        <v>679</v>
      </c>
      <c r="N496" t="s">
        <v>679</v>
      </c>
      <c r="O496" t="str">
        <f>IF(E496=$S$1,ROW(),"")</f>
        <v/>
      </c>
      <c r="P496" t="str">
        <f>IF(J496=$U$1,ROW(),"")</f>
        <v/>
      </c>
    </row>
    <row r="497" spans="1:16" x14ac:dyDescent="0.25">
      <c r="A497" t="s">
        <v>495</v>
      </c>
      <c r="B497" s="1">
        <v>37469</v>
      </c>
      <c r="C497" t="s">
        <v>261</v>
      </c>
      <c r="D497" t="s">
        <v>609</v>
      </c>
      <c r="E497">
        <v>290</v>
      </c>
      <c r="F497" t="s">
        <v>676</v>
      </c>
      <c r="G497">
        <v>939</v>
      </c>
      <c r="H497" t="s">
        <v>46</v>
      </c>
      <c r="I497" t="str">
        <f>REPLACE(H497,FIND(" -",H497&amp;" -"),99,"")</f>
        <v>SHERIFF</v>
      </c>
      <c r="J497">
        <v>9</v>
      </c>
      <c r="K497">
        <v>1</v>
      </c>
      <c r="L497">
        <v>219</v>
      </c>
      <c r="M497" t="s">
        <v>680</v>
      </c>
      <c r="N497" t="s">
        <v>680</v>
      </c>
      <c r="O497" t="str">
        <f>IF(E497=$S$1,ROW(),"")</f>
        <v/>
      </c>
      <c r="P497" t="str">
        <f>IF(J497=$U$1,ROW(),"")</f>
        <v/>
      </c>
    </row>
    <row r="498" spans="1:16" x14ac:dyDescent="0.25">
      <c r="A498" t="s">
        <v>495</v>
      </c>
      <c r="B498" s="1">
        <v>37469</v>
      </c>
      <c r="C498" t="s">
        <v>168</v>
      </c>
      <c r="D498" t="s">
        <v>556</v>
      </c>
      <c r="E498">
        <v>44</v>
      </c>
      <c r="F498" t="s">
        <v>676</v>
      </c>
      <c r="G498">
        <v>1467</v>
      </c>
      <c r="H498" t="s">
        <v>49</v>
      </c>
      <c r="I498" t="str">
        <f>REPLACE(H498,FIND(" -",H498&amp;" -"),99,"")</f>
        <v>CIRCUIT COURT CLERK</v>
      </c>
      <c r="J498">
        <v>10</v>
      </c>
      <c r="K498">
        <v>1</v>
      </c>
      <c r="L498">
        <v>220</v>
      </c>
      <c r="M498" t="s">
        <v>679</v>
      </c>
      <c r="N498" t="s">
        <v>679</v>
      </c>
      <c r="O498" t="str">
        <f>IF(E498=$S$1,ROW(),"")</f>
        <v/>
      </c>
      <c r="P498" t="str">
        <f>IF(J498=$U$1,ROW(),"")</f>
        <v/>
      </c>
    </row>
    <row r="499" spans="1:16" x14ac:dyDescent="0.25">
      <c r="A499" t="s">
        <v>495</v>
      </c>
      <c r="B499" s="1">
        <v>37469</v>
      </c>
      <c r="C499" t="s">
        <v>190</v>
      </c>
      <c r="D499" t="s">
        <v>517</v>
      </c>
      <c r="E499">
        <v>183</v>
      </c>
      <c r="F499" t="s">
        <v>677</v>
      </c>
      <c r="G499">
        <v>1354</v>
      </c>
      <c r="H499" t="s">
        <v>49</v>
      </c>
      <c r="I499" t="str">
        <f>REPLACE(H499,FIND(" -",H499&amp;" -"),99,"")</f>
        <v>CIRCUIT COURT CLERK</v>
      </c>
      <c r="J499">
        <v>10</v>
      </c>
      <c r="K499">
        <v>1</v>
      </c>
      <c r="L499">
        <v>220</v>
      </c>
      <c r="M499" t="s">
        <v>680</v>
      </c>
      <c r="N499" t="s">
        <v>680</v>
      </c>
      <c r="O499" t="str">
        <f>IF(E499=$S$1,ROW(),"")</f>
        <v/>
      </c>
      <c r="P499" t="str">
        <f>IF(J499=$U$1,ROW(),"")</f>
        <v/>
      </c>
    </row>
    <row r="500" spans="1:16" x14ac:dyDescent="0.25">
      <c r="A500" t="s">
        <v>495</v>
      </c>
      <c r="B500" s="1">
        <v>37469</v>
      </c>
      <c r="C500" t="s">
        <v>281</v>
      </c>
      <c r="D500" t="s">
        <v>533</v>
      </c>
      <c r="E500">
        <v>164</v>
      </c>
      <c r="F500" t="s">
        <v>677</v>
      </c>
      <c r="G500">
        <v>1660</v>
      </c>
      <c r="H500" t="s">
        <v>51</v>
      </c>
      <c r="I500" t="str">
        <f>REPLACE(H500,FIND(" -",H500&amp;" -"),99,"")</f>
        <v>COUNTY CLERK</v>
      </c>
      <c r="J500">
        <v>11</v>
      </c>
      <c r="K500">
        <v>1</v>
      </c>
      <c r="L500">
        <v>221</v>
      </c>
      <c r="M500" t="s">
        <v>679</v>
      </c>
      <c r="N500" t="s">
        <v>679</v>
      </c>
      <c r="O500" t="str">
        <f>IF(E500=$S$1,ROW(),"")</f>
        <v/>
      </c>
      <c r="P500" t="str">
        <f>IF(J500=$U$1,ROW(),"")</f>
        <v/>
      </c>
    </row>
    <row r="501" spans="1:16" x14ac:dyDescent="0.25">
      <c r="A501" t="s">
        <v>495</v>
      </c>
      <c r="B501" s="1">
        <v>37469</v>
      </c>
      <c r="C501" t="s">
        <v>282</v>
      </c>
      <c r="D501" t="s">
        <v>533</v>
      </c>
      <c r="E501">
        <v>170</v>
      </c>
      <c r="F501" t="s">
        <v>676</v>
      </c>
      <c r="G501">
        <v>1183</v>
      </c>
      <c r="H501" t="s">
        <v>51</v>
      </c>
      <c r="I501" t="str">
        <f>REPLACE(H501,FIND(" -",H501&amp;" -"),99,"")</f>
        <v>COUNTY CLERK</v>
      </c>
      <c r="J501">
        <v>11</v>
      </c>
      <c r="K501">
        <v>1</v>
      </c>
      <c r="L501">
        <v>221</v>
      </c>
      <c r="M501" t="s">
        <v>680</v>
      </c>
      <c r="N501" t="s">
        <v>680</v>
      </c>
      <c r="O501" t="str">
        <f>IF(E501=$S$1,ROW(),"")</f>
        <v/>
      </c>
      <c r="P501" t="str">
        <f>IF(J501=$U$1,ROW(),"")</f>
        <v/>
      </c>
    </row>
    <row r="502" spans="1:16" x14ac:dyDescent="0.25">
      <c r="A502" t="s">
        <v>495</v>
      </c>
      <c r="B502" s="1">
        <v>37469</v>
      </c>
      <c r="C502" t="s">
        <v>283</v>
      </c>
      <c r="D502" t="s">
        <v>552</v>
      </c>
      <c r="E502">
        <v>125</v>
      </c>
      <c r="F502" t="s">
        <v>677</v>
      </c>
      <c r="G502">
        <v>1566</v>
      </c>
      <c r="H502" t="s">
        <v>54</v>
      </c>
      <c r="I502" t="str">
        <f>REPLACE(H502,FIND(" -",H502&amp;" -"),99,"")</f>
        <v>REGISTER OF DEEDS</v>
      </c>
      <c r="J502">
        <v>12</v>
      </c>
      <c r="K502">
        <v>1</v>
      </c>
      <c r="L502">
        <v>222</v>
      </c>
      <c r="M502" t="s">
        <v>679</v>
      </c>
      <c r="N502" t="s">
        <v>679</v>
      </c>
      <c r="O502" t="str">
        <f>IF(E502=$S$1,ROW(),"")</f>
        <v/>
      </c>
      <c r="P502">
        <f>IF(J502=$U$1,ROW(),"")</f>
        <v>502</v>
      </c>
    </row>
    <row r="503" spans="1:16" x14ac:dyDescent="0.25">
      <c r="A503" t="s">
        <v>495</v>
      </c>
      <c r="B503" s="1">
        <v>37469</v>
      </c>
      <c r="C503" t="s">
        <v>284</v>
      </c>
      <c r="D503" t="s">
        <v>621</v>
      </c>
      <c r="E503">
        <v>288</v>
      </c>
      <c r="F503" t="s">
        <v>676</v>
      </c>
      <c r="G503">
        <v>1257</v>
      </c>
      <c r="H503" t="s">
        <v>54</v>
      </c>
      <c r="I503" t="str">
        <f>REPLACE(H503,FIND(" -",H503&amp;" -"),99,"")</f>
        <v>REGISTER OF DEEDS</v>
      </c>
      <c r="J503">
        <v>12</v>
      </c>
      <c r="K503">
        <v>1</v>
      </c>
      <c r="L503">
        <v>222</v>
      </c>
      <c r="M503" t="s">
        <v>680</v>
      </c>
      <c r="N503" t="s">
        <v>680</v>
      </c>
      <c r="O503" t="str">
        <f>IF(E503=$S$1,ROW(),"")</f>
        <v/>
      </c>
      <c r="P503">
        <f>IF(J503=$U$1,ROW(),"")</f>
        <v>503</v>
      </c>
    </row>
    <row r="504" spans="1:16" x14ac:dyDescent="0.25">
      <c r="A504" t="s">
        <v>495</v>
      </c>
      <c r="B504" s="1">
        <v>37469</v>
      </c>
      <c r="C504" t="s">
        <v>286</v>
      </c>
      <c r="D504" t="s">
        <v>574</v>
      </c>
      <c r="E504">
        <v>71</v>
      </c>
      <c r="F504" t="s">
        <v>676</v>
      </c>
      <c r="G504">
        <v>1248</v>
      </c>
      <c r="H504" t="s">
        <v>285</v>
      </c>
      <c r="I504" t="str">
        <f>REPLACE(H504,FIND(" -",H504&amp;" -"),99,"")</f>
        <v>HIGHWAY SUPERVISOR</v>
      </c>
      <c r="J504">
        <v>13</v>
      </c>
      <c r="K504">
        <v>1</v>
      </c>
      <c r="L504">
        <v>223</v>
      </c>
      <c r="M504" t="s">
        <v>680</v>
      </c>
      <c r="N504" t="s">
        <v>680</v>
      </c>
      <c r="O504" t="str">
        <f>IF(E504=$S$1,ROW(),"")</f>
        <v/>
      </c>
      <c r="P504" t="str">
        <f>IF(J504=$U$1,ROW(),"")</f>
        <v/>
      </c>
    </row>
    <row r="505" spans="1:16" x14ac:dyDescent="0.25">
      <c r="A505" t="s">
        <v>495</v>
      </c>
      <c r="B505" s="1">
        <v>37469</v>
      </c>
      <c r="C505" t="s">
        <v>58</v>
      </c>
      <c r="D505" t="s">
        <v>548</v>
      </c>
      <c r="E505">
        <v>215</v>
      </c>
      <c r="F505" t="s">
        <v>677</v>
      </c>
      <c r="G505">
        <v>1629</v>
      </c>
      <c r="H505" t="s">
        <v>285</v>
      </c>
      <c r="I505" t="str">
        <f>REPLACE(H505,FIND(" -",H505&amp;" -"),99,"")</f>
        <v>HIGHWAY SUPERVISOR</v>
      </c>
      <c r="J505">
        <v>13</v>
      </c>
      <c r="K505">
        <v>1</v>
      </c>
      <c r="L505">
        <v>223</v>
      </c>
      <c r="M505" t="s">
        <v>679</v>
      </c>
      <c r="N505" t="s">
        <v>679</v>
      </c>
      <c r="O505" t="str">
        <f>IF(E505=$S$1,ROW(),"")</f>
        <v/>
      </c>
      <c r="P505" t="str">
        <f>IF(J505=$U$1,ROW(),"")</f>
        <v/>
      </c>
    </row>
    <row r="506" spans="1:16" x14ac:dyDescent="0.25">
      <c r="A506" t="s">
        <v>495</v>
      </c>
      <c r="B506" s="1">
        <v>37469</v>
      </c>
      <c r="C506" t="s">
        <v>244</v>
      </c>
      <c r="D506" t="s">
        <v>608</v>
      </c>
      <c r="E506">
        <v>218</v>
      </c>
      <c r="F506" t="s">
        <v>11</v>
      </c>
      <c r="G506">
        <v>349</v>
      </c>
      <c r="H506" t="s">
        <v>480</v>
      </c>
      <c r="I506" t="str">
        <f>REPLACE(H506,FIND(" -",H506&amp;" -"),99,"")</f>
        <v>SCHOOL BOARD DISTRICT 3</v>
      </c>
      <c r="J506">
        <v>17</v>
      </c>
      <c r="K506">
        <v>1</v>
      </c>
      <c r="L506">
        <v>224</v>
      </c>
      <c r="M506" t="s">
        <v>680</v>
      </c>
      <c r="N506" t="s">
        <v>680</v>
      </c>
      <c r="O506" t="str">
        <f>IF(E506=$S$1,ROW(),"")</f>
        <v/>
      </c>
      <c r="P506" t="str">
        <f>IF(J506=$U$1,ROW(),"")</f>
        <v/>
      </c>
    </row>
    <row r="507" spans="1:16" x14ac:dyDescent="0.25">
      <c r="A507" t="s">
        <v>495</v>
      </c>
      <c r="B507" s="1">
        <v>37469</v>
      </c>
      <c r="C507" t="s">
        <v>171</v>
      </c>
      <c r="D507" t="s">
        <v>573</v>
      </c>
      <c r="E507">
        <v>273</v>
      </c>
      <c r="F507" t="s">
        <v>11</v>
      </c>
      <c r="G507">
        <v>376</v>
      </c>
      <c r="H507" t="s">
        <v>480</v>
      </c>
      <c r="I507" t="str">
        <f>REPLACE(H507,FIND(" -",H507&amp;" -"),99,"")</f>
        <v>SCHOOL BOARD DISTRICT 3</v>
      </c>
      <c r="J507">
        <v>17</v>
      </c>
      <c r="K507">
        <v>1</v>
      </c>
      <c r="L507">
        <v>224</v>
      </c>
      <c r="M507" t="s">
        <v>679</v>
      </c>
      <c r="N507" t="s">
        <v>679</v>
      </c>
      <c r="O507" t="str">
        <f>IF(E507=$S$1,ROW(),"")</f>
        <v/>
      </c>
      <c r="P507" t="str">
        <f>IF(J507=$U$1,ROW(),"")</f>
        <v/>
      </c>
    </row>
    <row r="508" spans="1:16" x14ac:dyDescent="0.25">
      <c r="A508" t="s">
        <v>495</v>
      </c>
      <c r="B508" s="1">
        <v>37469</v>
      </c>
      <c r="C508" t="s">
        <v>287</v>
      </c>
      <c r="D508" t="s">
        <v>623</v>
      </c>
      <c r="E508">
        <v>234</v>
      </c>
      <c r="F508" t="s">
        <v>11</v>
      </c>
      <c r="G508">
        <v>376</v>
      </c>
      <c r="H508" t="s">
        <v>478</v>
      </c>
      <c r="I508" t="str">
        <f>REPLACE(H508,FIND(" -",H508&amp;" -"),99,"")</f>
        <v>SCHOOL BOARD DISTRICT 4</v>
      </c>
      <c r="J508">
        <v>18</v>
      </c>
      <c r="K508">
        <v>1</v>
      </c>
      <c r="L508">
        <v>225</v>
      </c>
      <c r="M508" t="s">
        <v>679</v>
      </c>
      <c r="N508" t="s">
        <v>679</v>
      </c>
      <c r="O508" t="str">
        <f>IF(E508=$S$1,ROW(),"")</f>
        <v/>
      </c>
      <c r="P508" t="str">
        <f>IF(J508=$U$1,ROW(),"")</f>
        <v/>
      </c>
    </row>
    <row r="509" spans="1:16" x14ac:dyDescent="0.25">
      <c r="A509" t="s">
        <v>495</v>
      </c>
      <c r="B509" s="1">
        <v>37469</v>
      </c>
      <c r="C509" t="s">
        <v>245</v>
      </c>
      <c r="D509" t="s">
        <v>513</v>
      </c>
      <c r="E509">
        <v>304</v>
      </c>
      <c r="F509" t="s">
        <v>11</v>
      </c>
      <c r="G509">
        <v>237</v>
      </c>
      <c r="H509" t="s">
        <v>478</v>
      </c>
      <c r="I509" t="str">
        <f>REPLACE(H509,FIND(" -",H509&amp;" -"),99,"")</f>
        <v>SCHOOL BOARD DISTRICT 4</v>
      </c>
      <c r="J509">
        <v>18</v>
      </c>
      <c r="K509">
        <v>1</v>
      </c>
      <c r="L509">
        <v>225</v>
      </c>
      <c r="M509" t="s">
        <v>680</v>
      </c>
      <c r="N509" t="s">
        <v>680</v>
      </c>
      <c r="O509" t="str">
        <f>IF(E509=$S$1,ROW(),"")</f>
        <v/>
      </c>
      <c r="P509" t="str">
        <f>IF(J509=$U$1,ROW(),"")</f>
        <v/>
      </c>
    </row>
    <row r="510" spans="1:16" x14ac:dyDescent="0.25">
      <c r="A510" t="s">
        <v>495</v>
      </c>
      <c r="B510" s="1">
        <v>37469</v>
      </c>
      <c r="C510" t="s">
        <v>288</v>
      </c>
      <c r="D510" t="s">
        <v>521</v>
      </c>
      <c r="E510">
        <v>11</v>
      </c>
      <c r="F510" t="s">
        <v>11</v>
      </c>
      <c r="G510">
        <v>96</v>
      </c>
      <c r="H510" t="s">
        <v>195</v>
      </c>
      <c r="I510" t="str">
        <f>REPLACE(H510,FIND(" -",H510&amp;" -"),99,"")</f>
        <v>CITY MAYOR</v>
      </c>
      <c r="J510">
        <v>20</v>
      </c>
      <c r="K510">
        <v>1</v>
      </c>
      <c r="L510">
        <v>226</v>
      </c>
      <c r="M510" t="s">
        <v>680</v>
      </c>
      <c r="N510" t="s">
        <v>680</v>
      </c>
      <c r="O510" t="str">
        <f>IF(E510=$S$1,ROW(),"")</f>
        <v/>
      </c>
      <c r="P510" t="str">
        <f>IF(J510=$U$1,ROW(),"")</f>
        <v/>
      </c>
    </row>
    <row r="511" spans="1:16" x14ac:dyDescent="0.25">
      <c r="A511" t="s">
        <v>495</v>
      </c>
      <c r="B511" s="1">
        <v>37469</v>
      </c>
      <c r="C511" t="s">
        <v>289</v>
      </c>
      <c r="D511" t="s">
        <v>624</v>
      </c>
      <c r="E511">
        <v>29</v>
      </c>
      <c r="F511" t="s">
        <v>11</v>
      </c>
      <c r="G511">
        <v>12</v>
      </c>
      <c r="H511" t="s">
        <v>195</v>
      </c>
      <c r="I511" t="str">
        <f>REPLACE(H511,FIND(" -",H511&amp;" -"),99,"")</f>
        <v>CITY MAYOR</v>
      </c>
      <c r="J511">
        <v>20</v>
      </c>
      <c r="K511">
        <v>1</v>
      </c>
      <c r="L511">
        <v>226</v>
      </c>
      <c r="M511" t="s">
        <v>680</v>
      </c>
      <c r="N511" t="s">
        <v>680</v>
      </c>
      <c r="O511" t="str">
        <f>IF(E511=$S$1,ROW(),"")</f>
        <v/>
      </c>
      <c r="P511" t="str">
        <f>IF(J511=$U$1,ROW(),"")</f>
        <v/>
      </c>
    </row>
    <row r="512" spans="1:16" x14ac:dyDescent="0.25">
      <c r="A512" t="s">
        <v>495</v>
      </c>
      <c r="B512" s="1">
        <v>37469</v>
      </c>
      <c r="C512" t="s">
        <v>290</v>
      </c>
      <c r="D512" t="s">
        <v>605</v>
      </c>
      <c r="E512">
        <v>241</v>
      </c>
      <c r="F512" t="s">
        <v>11</v>
      </c>
      <c r="G512">
        <v>22</v>
      </c>
      <c r="H512" t="s">
        <v>195</v>
      </c>
      <c r="I512" t="str">
        <f>REPLACE(H512,FIND(" -",H512&amp;" -"),99,"")</f>
        <v>CITY MAYOR</v>
      </c>
      <c r="J512">
        <v>20</v>
      </c>
      <c r="K512">
        <v>1</v>
      </c>
      <c r="L512">
        <v>226</v>
      </c>
      <c r="M512" t="s">
        <v>680</v>
      </c>
      <c r="N512" t="s">
        <v>680</v>
      </c>
      <c r="O512" t="str">
        <f>IF(E512=$S$1,ROW(),"")</f>
        <v/>
      </c>
      <c r="P512" t="str">
        <f>IF(J512=$U$1,ROW(),"")</f>
        <v/>
      </c>
    </row>
    <row r="513" spans="1:16" x14ac:dyDescent="0.25">
      <c r="A513" t="s">
        <v>495</v>
      </c>
      <c r="B513" s="1">
        <v>37469</v>
      </c>
      <c r="C513" t="s">
        <v>291</v>
      </c>
      <c r="D513" t="s">
        <v>527</v>
      </c>
      <c r="E513">
        <v>251</v>
      </c>
      <c r="F513" t="s">
        <v>11</v>
      </c>
      <c r="G513">
        <v>134</v>
      </c>
      <c r="H513" t="s">
        <v>195</v>
      </c>
      <c r="I513" t="str">
        <f>REPLACE(H513,FIND(" -",H513&amp;" -"),99,"")</f>
        <v>CITY MAYOR</v>
      </c>
      <c r="J513">
        <v>20</v>
      </c>
      <c r="K513">
        <v>1</v>
      </c>
      <c r="L513">
        <v>226</v>
      </c>
      <c r="M513" t="s">
        <v>680</v>
      </c>
      <c r="N513" t="s">
        <v>680</v>
      </c>
      <c r="O513" t="str">
        <f>IF(E513=$S$1,ROW(),"")</f>
        <v/>
      </c>
      <c r="P513" t="str">
        <f>IF(J513=$U$1,ROW(),"")</f>
        <v/>
      </c>
    </row>
    <row r="514" spans="1:16" x14ac:dyDescent="0.25">
      <c r="A514" t="s">
        <v>495</v>
      </c>
      <c r="B514" s="1">
        <v>37469</v>
      </c>
      <c r="C514" t="s">
        <v>199</v>
      </c>
      <c r="D514" t="s">
        <v>577</v>
      </c>
      <c r="E514">
        <v>260</v>
      </c>
      <c r="F514" t="s">
        <v>11</v>
      </c>
      <c r="G514">
        <v>178</v>
      </c>
      <c r="H514" t="s">
        <v>195</v>
      </c>
      <c r="I514" t="str">
        <f>REPLACE(H514,FIND(" -",H514&amp;" -"),99,"")</f>
        <v>CITY MAYOR</v>
      </c>
      <c r="J514">
        <v>20</v>
      </c>
      <c r="K514">
        <v>1</v>
      </c>
      <c r="L514">
        <v>226</v>
      </c>
      <c r="M514" t="s">
        <v>679</v>
      </c>
      <c r="N514" t="s">
        <v>679</v>
      </c>
      <c r="O514" t="str">
        <f>IF(E514=$S$1,ROW(),"")</f>
        <v/>
      </c>
      <c r="P514" t="str">
        <f>IF(J514=$U$1,ROW(),"")</f>
        <v/>
      </c>
    </row>
    <row r="515" spans="1:16" x14ac:dyDescent="0.25">
      <c r="A515" t="s">
        <v>495</v>
      </c>
      <c r="B515" s="1">
        <v>37469</v>
      </c>
      <c r="C515" t="s">
        <v>292</v>
      </c>
      <c r="D515" t="s">
        <v>625</v>
      </c>
      <c r="E515">
        <v>298</v>
      </c>
      <c r="F515" t="s">
        <v>11</v>
      </c>
      <c r="G515">
        <v>93</v>
      </c>
      <c r="H515" t="s">
        <v>195</v>
      </c>
      <c r="I515" t="str">
        <f>REPLACE(H515,FIND(" -",H515&amp;" -"),99,"")</f>
        <v>CITY MAYOR</v>
      </c>
      <c r="J515">
        <v>20</v>
      </c>
      <c r="K515">
        <v>1</v>
      </c>
      <c r="L515">
        <v>226</v>
      </c>
      <c r="M515" t="s">
        <v>680</v>
      </c>
      <c r="N515" t="s">
        <v>680</v>
      </c>
      <c r="O515" t="str">
        <f>IF(E515=$S$1,ROW(),"")</f>
        <v/>
      </c>
      <c r="P515" t="str">
        <f>IF(J515=$U$1,ROW(),"")</f>
        <v/>
      </c>
    </row>
    <row r="516" spans="1:16" x14ac:dyDescent="0.25">
      <c r="A516" t="s">
        <v>495</v>
      </c>
      <c r="B516" s="1">
        <v>37469</v>
      </c>
      <c r="C516" t="s">
        <v>121</v>
      </c>
      <c r="D516" t="s">
        <v>576</v>
      </c>
      <c r="E516">
        <v>220</v>
      </c>
      <c r="F516" t="s">
        <v>11</v>
      </c>
      <c r="G516">
        <v>360</v>
      </c>
      <c r="H516" t="s">
        <v>293</v>
      </c>
      <c r="I516" t="str">
        <f>REPLACE(H516,FIND(" -",H516&amp;" -"),99,"")</f>
        <v>ALDERMAN</v>
      </c>
      <c r="J516">
        <v>21</v>
      </c>
      <c r="K516">
        <v>3</v>
      </c>
      <c r="L516">
        <v>227</v>
      </c>
      <c r="M516" t="s">
        <v>679</v>
      </c>
      <c r="N516" t="s">
        <v>685</v>
      </c>
      <c r="O516" t="str">
        <f>IF(E516=$S$1,ROW(),"")</f>
        <v/>
      </c>
      <c r="P516" t="str">
        <f>IF(J516=$U$1,ROW(),"")</f>
        <v/>
      </c>
    </row>
    <row r="517" spans="1:16" x14ac:dyDescent="0.25">
      <c r="A517" t="s">
        <v>495</v>
      </c>
      <c r="B517" s="1">
        <v>37469</v>
      </c>
      <c r="C517" t="s">
        <v>247</v>
      </c>
      <c r="D517" t="s">
        <v>522</v>
      </c>
      <c r="E517">
        <v>228</v>
      </c>
      <c r="F517" t="s">
        <v>11</v>
      </c>
      <c r="G517">
        <v>375</v>
      </c>
      <c r="H517" t="s">
        <v>293</v>
      </c>
      <c r="I517" t="str">
        <f>REPLACE(H517,FIND(" -",H517&amp;" -"),99,"")</f>
        <v>ALDERMAN</v>
      </c>
      <c r="J517">
        <v>21</v>
      </c>
      <c r="K517">
        <v>3</v>
      </c>
      <c r="L517">
        <v>227</v>
      </c>
      <c r="M517" t="s">
        <v>679</v>
      </c>
      <c r="N517" t="s">
        <v>685</v>
      </c>
      <c r="O517" t="str">
        <f>IF(E517=$S$1,ROW(),"")</f>
        <v/>
      </c>
      <c r="P517" t="str">
        <f>IF(J517=$U$1,ROW(),"")</f>
        <v/>
      </c>
    </row>
    <row r="518" spans="1:16" x14ac:dyDescent="0.25">
      <c r="A518" t="s">
        <v>495</v>
      </c>
      <c r="B518" s="1">
        <v>37469</v>
      </c>
      <c r="C518" t="s">
        <v>119</v>
      </c>
      <c r="D518" t="s">
        <v>513</v>
      </c>
      <c r="E518">
        <v>308</v>
      </c>
      <c r="F518" t="s">
        <v>11</v>
      </c>
      <c r="G518">
        <v>340</v>
      </c>
      <c r="H518" t="s">
        <v>293</v>
      </c>
      <c r="I518" t="str">
        <f>REPLACE(H518,FIND(" -",H518&amp;" -"),99,"")</f>
        <v>ALDERMAN</v>
      </c>
      <c r="J518">
        <v>21</v>
      </c>
      <c r="K518">
        <v>3</v>
      </c>
      <c r="L518">
        <v>227</v>
      </c>
      <c r="M518" t="s">
        <v>679</v>
      </c>
      <c r="N518" t="s">
        <v>685</v>
      </c>
      <c r="O518" t="str">
        <f>IF(E518=$S$1,ROW(),"")</f>
        <v/>
      </c>
      <c r="P518" t="str">
        <f>IF(J518=$U$1,ROW(),"")</f>
        <v/>
      </c>
    </row>
    <row r="519" spans="1:16" x14ac:dyDescent="0.25">
      <c r="A519" t="s">
        <v>495</v>
      </c>
      <c r="B519" s="1">
        <v>37469</v>
      </c>
      <c r="C519" t="s">
        <v>155</v>
      </c>
      <c r="D519" t="s">
        <v>573</v>
      </c>
      <c r="E519">
        <v>274</v>
      </c>
      <c r="F519" t="s">
        <v>11</v>
      </c>
      <c r="G519">
        <v>422</v>
      </c>
      <c r="H519" t="s">
        <v>156</v>
      </c>
      <c r="I519" t="str">
        <f>REPLACE(H519,FIND(" -",H519&amp;" -"),99,"")</f>
        <v>RECORDER</v>
      </c>
      <c r="J519">
        <v>22</v>
      </c>
      <c r="K519">
        <v>1</v>
      </c>
      <c r="L519">
        <v>228</v>
      </c>
      <c r="M519" t="s">
        <v>679</v>
      </c>
      <c r="N519" t="s">
        <v>679</v>
      </c>
      <c r="O519" t="str">
        <f>IF(E519=$S$1,ROW(),"")</f>
        <v/>
      </c>
      <c r="P519" t="str">
        <f>IF(J519=$U$1,ROW(),"")</f>
        <v/>
      </c>
    </row>
    <row r="520" spans="1:16" x14ac:dyDescent="0.25">
      <c r="A520" t="s">
        <v>678</v>
      </c>
      <c r="B520" s="1">
        <v>38027</v>
      </c>
      <c r="C520" t="s">
        <v>309</v>
      </c>
      <c r="D520" t="s">
        <v>540</v>
      </c>
      <c r="E520">
        <v>27</v>
      </c>
      <c r="F520" t="s">
        <v>676</v>
      </c>
      <c r="G520">
        <v>68</v>
      </c>
      <c r="H520" t="s">
        <v>468</v>
      </c>
      <c r="I520" t="str">
        <f>REPLACE(H520,FIND(" -",H520&amp;" -"),99,"")</f>
        <v>COUNTY COMMISSIONER DISTRICT 1</v>
      </c>
      <c r="J520">
        <v>2</v>
      </c>
      <c r="K520">
        <v>1</v>
      </c>
      <c r="L520">
        <v>229</v>
      </c>
      <c r="M520" t="s">
        <v>680</v>
      </c>
      <c r="N520" t="s">
        <v>690</v>
      </c>
      <c r="O520" t="str">
        <f>IF(E520=$S$1,ROW(),"")</f>
        <v/>
      </c>
      <c r="P520" t="str">
        <f>IF(J520=$U$1,ROW(),"")</f>
        <v/>
      </c>
    </row>
    <row r="521" spans="1:16" x14ac:dyDescent="0.25">
      <c r="A521" t="s">
        <v>678</v>
      </c>
      <c r="B521" s="1">
        <v>38027</v>
      </c>
      <c r="C521" t="s">
        <v>305</v>
      </c>
      <c r="D521" t="s">
        <v>530</v>
      </c>
      <c r="E521">
        <v>108</v>
      </c>
      <c r="F521" t="s">
        <v>676</v>
      </c>
      <c r="G521">
        <v>112</v>
      </c>
      <c r="H521" t="s">
        <v>468</v>
      </c>
      <c r="I521" t="str">
        <f>REPLACE(H521,FIND(" -",H521&amp;" -"),99,"")</f>
        <v>COUNTY COMMISSIONER DISTRICT 1</v>
      </c>
      <c r="J521">
        <v>2</v>
      </c>
      <c r="K521">
        <v>1</v>
      </c>
      <c r="L521">
        <v>229</v>
      </c>
      <c r="M521" t="s">
        <v>679</v>
      </c>
      <c r="N521" t="s">
        <v>689</v>
      </c>
      <c r="O521" t="str">
        <f>IF(E521=$S$1,ROW(),"")</f>
        <v/>
      </c>
      <c r="P521" t="str">
        <f>IF(J521=$U$1,ROW(),"")</f>
        <v/>
      </c>
    </row>
    <row r="522" spans="1:16" x14ac:dyDescent="0.25">
      <c r="A522" t="s">
        <v>678</v>
      </c>
      <c r="B522" s="1">
        <v>38027</v>
      </c>
      <c r="C522" t="s">
        <v>135</v>
      </c>
      <c r="D522" t="s">
        <v>539</v>
      </c>
      <c r="E522">
        <v>7</v>
      </c>
      <c r="F522" t="s">
        <v>676</v>
      </c>
      <c r="G522">
        <v>390</v>
      </c>
      <c r="H522" t="s">
        <v>1</v>
      </c>
      <c r="I522" t="str">
        <f>REPLACE(H522,FIND(" -",H522&amp;" -"),99,"")</f>
        <v>ASSESSOR OF PROPERTY</v>
      </c>
      <c r="J522">
        <v>6</v>
      </c>
      <c r="K522">
        <v>1</v>
      </c>
      <c r="L522">
        <v>230</v>
      </c>
      <c r="M522" t="s">
        <v>679</v>
      </c>
      <c r="N522" t="s">
        <v>679</v>
      </c>
      <c r="O522" t="str">
        <f>IF(E522=$S$1,ROW(),"")</f>
        <v/>
      </c>
      <c r="P522" t="str">
        <f>IF(J522=$U$1,ROW(),"")</f>
        <v/>
      </c>
    </row>
    <row r="523" spans="1:16" x14ac:dyDescent="0.25">
      <c r="A523" t="s">
        <v>678</v>
      </c>
      <c r="B523" s="1">
        <v>38027</v>
      </c>
      <c r="C523" t="s">
        <v>310</v>
      </c>
      <c r="D523" t="s">
        <v>532</v>
      </c>
      <c r="E523">
        <v>56</v>
      </c>
      <c r="F523" t="s">
        <v>676</v>
      </c>
      <c r="G523">
        <v>147</v>
      </c>
      <c r="H523" t="s">
        <v>1</v>
      </c>
      <c r="I523" t="str">
        <f>REPLACE(H523,FIND(" -",H523&amp;" -"),99,"")</f>
        <v>ASSESSOR OF PROPERTY</v>
      </c>
      <c r="J523">
        <v>6</v>
      </c>
      <c r="K523">
        <v>1</v>
      </c>
      <c r="L523">
        <v>230</v>
      </c>
      <c r="M523" t="s">
        <v>680</v>
      </c>
      <c r="N523" t="s">
        <v>680</v>
      </c>
      <c r="O523" t="str">
        <f>IF(E523=$S$1,ROW(),"")</f>
        <v/>
      </c>
      <c r="P523" t="str">
        <f>IF(J523=$U$1,ROW(),"")</f>
        <v/>
      </c>
    </row>
    <row r="524" spans="1:16" x14ac:dyDescent="0.25">
      <c r="A524" t="s">
        <v>495</v>
      </c>
      <c r="B524" s="1">
        <v>38204</v>
      </c>
      <c r="C524" t="s">
        <v>305</v>
      </c>
      <c r="D524" t="s">
        <v>530</v>
      </c>
      <c r="E524">
        <v>108</v>
      </c>
      <c r="F524" t="s">
        <v>676</v>
      </c>
      <c r="G524">
        <v>252</v>
      </c>
      <c r="H524" t="s">
        <v>468</v>
      </c>
      <c r="I524" t="str">
        <f>REPLACE(H524,FIND(" -",H524&amp;" -"),99,"")</f>
        <v>COUNTY COMMISSIONER DISTRICT 1</v>
      </c>
      <c r="J524">
        <v>2</v>
      </c>
      <c r="K524">
        <v>1</v>
      </c>
      <c r="L524">
        <v>231</v>
      </c>
      <c r="M524" t="s">
        <v>679</v>
      </c>
      <c r="N524" t="s">
        <v>689</v>
      </c>
      <c r="O524" t="str">
        <f>IF(E524=$S$1,ROW(),"")</f>
        <v/>
      </c>
      <c r="P524" t="str">
        <f>IF(J524=$U$1,ROW(),"")</f>
        <v/>
      </c>
    </row>
    <row r="525" spans="1:16" x14ac:dyDescent="0.25">
      <c r="A525" t="s">
        <v>495</v>
      </c>
      <c r="B525" s="1">
        <v>38204</v>
      </c>
      <c r="C525" t="s">
        <v>135</v>
      </c>
      <c r="D525" t="s">
        <v>539</v>
      </c>
      <c r="E525">
        <v>7</v>
      </c>
      <c r="F525" t="s">
        <v>676</v>
      </c>
      <c r="G525">
        <v>791</v>
      </c>
      <c r="H525" t="s">
        <v>1</v>
      </c>
      <c r="I525" t="str">
        <f>REPLACE(H525,FIND(" -",H525&amp;" -"),99,"")</f>
        <v>ASSESSOR OF PROPERTY</v>
      </c>
      <c r="J525">
        <v>6</v>
      </c>
      <c r="K525">
        <v>1</v>
      </c>
      <c r="L525">
        <v>232</v>
      </c>
      <c r="M525" t="s">
        <v>679</v>
      </c>
      <c r="N525" t="s">
        <v>679</v>
      </c>
      <c r="O525" t="str">
        <f>IF(E525=$S$1,ROW(),"")</f>
        <v/>
      </c>
      <c r="P525" t="str">
        <f>IF(J525=$U$1,ROW(),"")</f>
        <v/>
      </c>
    </row>
    <row r="526" spans="1:16" x14ac:dyDescent="0.25">
      <c r="A526" t="s">
        <v>495</v>
      </c>
      <c r="B526" s="1">
        <v>38204</v>
      </c>
      <c r="C526" t="s">
        <v>306</v>
      </c>
      <c r="D526" t="s">
        <v>550</v>
      </c>
      <c r="E526">
        <v>239</v>
      </c>
      <c r="F526" t="s">
        <v>677</v>
      </c>
      <c r="G526">
        <v>549</v>
      </c>
      <c r="H526" t="s">
        <v>1</v>
      </c>
      <c r="I526" t="str">
        <f>REPLACE(H526,FIND(" -",H526&amp;" -"),99,"")</f>
        <v>ASSESSOR OF PROPERTY</v>
      </c>
      <c r="J526">
        <v>6</v>
      </c>
      <c r="K526">
        <v>1</v>
      </c>
      <c r="L526">
        <v>232</v>
      </c>
      <c r="M526" t="s">
        <v>680</v>
      </c>
      <c r="N526" t="s">
        <v>680</v>
      </c>
      <c r="O526" t="str">
        <f>IF(E526=$S$1,ROW(),"")</f>
        <v/>
      </c>
      <c r="P526" t="str">
        <f>IF(J526=$U$1,ROW(),"")</f>
        <v/>
      </c>
    </row>
    <row r="527" spans="1:16" x14ac:dyDescent="0.25">
      <c r="A527" t="s">
        <v>495</v>
      </c>
      <c r="B527" s="1">
        <v>38204</v>
      </c>
      <c r="C527" t="s">
        <v>87</v>
      </c>
      <c r="D527" t="s">
        <v>536</v>
      </c>
      <c r="E527">
        <v>294</v>
      </c>
      <c r="F527" t="s">
        <v>11</v>
      </c>
      <c r="G527">
        <v>276</v>
      </c>
      <c r="H527" t="s">
        <v>481</v>
      </c>
      <c r="I527" t="str">
        <f>REPLACE(H527,FIND(" -",H527&amp;" -"),99,"")</f>
        <v>SCHOOL BOARD DISTRICT 1</v>
      </c>
      <c r="J527">
        <v>15</v>
      </c>
      <c r="K527">
        <v>1</v>
      </c>
      <c r="L527">
        <v>233</v>
      </c>
      <c r="M527" t="s">
        <v>679</v>
      </c>
      <c r="N527" t="s">
        <v>679</v>
      </c>
      <c r="O527" t="str">
        <f>IF(E527=$S$1,ROW(),"")</f>
        <v/>
      </c>
      <c r="P527" t="str">
        <f>IF(J527=$U$1,ROW(),"")</f>
        <v/>
      </c>
    </row>
    <row r="528" spans="1:16" x14ac:dyDescent="0.25">
      <c r="A528" t="s">
        <v>495</v>
      </c>
      <c r="B528" s="1">
        <v>38204</v>
      </c>
      <c r="C528" t="s">
        <v>307</v>
      </c>
      <c r="D528" t="s">
        <v>611</v>
      </c>
      <c r="E528">
        <v>50</v>
      </c>
      <c r="F528" t="s">
        <v>11</v>
      </c>
      <c r="G528">
        <v>188</v>
      </c>
      <c r="H528" t="s">
        <v>482</v>
      </c>
      <c r="I528" t="str">
        <f>REPLACE(H528,FIND(" -",H528&amp;" -"),99,"")</f>
        <v>SCHOOL BOARD DISTRICT 2</v>
      </c>
      <c r="J528">
        <v>16</v>
      </c>
      <c r="K528">
        <v>1</v>
      </c>
      <c r="L528">
        <v>234</v>
      </c>
      <c r="M528" t="s">
        <v>679</v>
      </c>
      <c r="N528" t="s">
        <v>679</v>
      </c>
      <c r="O528" t="str">
        <f>IF(E528=$S$1,ROW(),"")</f>
        <v/>
      </c>
      <c r="P528" t="str">
        <f>IF(J528=$U$1,ROW(),"")</f>
        <v/>
      </c>
    </row>
    <row r="529" spans="1:16" x14ac:dyDescent="0.25">
      <c r="A529" t="s">
        <v>495</v>
      </c>
      <c r="B529" s="1">
        <v>38204</v>
      </c>
      <c r="C529" t="s">
        <v>180</v>
      </c>
      <c r="D529" t="s">
        <v>591</v>
      </c>
      <c r="E529">
        <v>257</v>
      </c>
      <c r="F529" t="s">
        <v>11</v>
      </c>
      <c r="G529">
        <v>123</v>
      </c>
      <c r="H529" t="s">
        <v>482</v>
      </c>
      <c r="I529" t="str">
        <f>REPLACE(H529,FIND(" -",H529&amp;" -"),99,"")</f>
        <v>SCHOOL BOARD DISTRICT 2</v>
      </c>
      <c r="J529">
        <v>16</v>
      </c>
      <c r="K529">
        <v>1</v>
      </c>
      <c r="L529">
        <v>234</v>
      </c>
      <c r="M529" t="s">
        <v>680</v>
      </c>
      <c r="N529" t="s">
        <v>680</v>
      </c>
      <c r="O529" t="str">
        <f>IF(E529=$S$1,ROW(),"")</f>
        <v/>
      </c>
      <c r="P529" t="str">
        <f>IF(J529=$U$1,ROW(),"")</f>
        <v/>
      </c>
    </row>
    <row r="530" spans="1:16" x14ac:dyDescent="0.25">
      <c r="A530" t="s">
        <v>495</v>
      </c>
      <c r="B530" s="1">
        <v>38204</v>
      </c>
      <c r="C530" t="s">
        <v>308</v>
      </c>
      <c r="D530" t="s">
        <v>573</v>
      </c>
      <c r="E530">
        <v>270</v>
      </c>
      <c r="F530" t="s">
        <v>11</v>
      </c>
      <c r="G530">
        <v>87</v>
      </c>
      <c r="H530" t="s">
        <v>482</v>
      </c>
      <c r="I530" t="str">
        <f>REPLACE(H530,FIND(" -",H530&amp;" -"),99,"")</f>
        <v>SCHOOL BOARD DISTRICT 2</v>
      </c>
      <c r="J530">
        <v>16</v>
      </c>
      <c r="K530">
        <v>1</v>
      </c>
      <c r="L530">
        <v>234</v>
      </c>
      <c r="M530" t="s">
        <v>680</v>
      </c>
      <c r="N530" t="s">
        <v>680</v>
      </c>
      <c r="O530" t="str">
        <f>IF(E530=$S$1,ROW(),"")</f>
        <v/>
      </c>
      <c r="P530" t="str">
        <f>IF(J530=$U$1,ROW(),"")</f>
        <v/>
      </c>
    </row>
    <row r="531" spans="1:16" x14ac:dyDescent="0.25">
      <c r="A531" t="s">
        <v>678</v>
      </c>
      <c r="B531" s="1">
        <v>38839</v>
      </c>
      <c r="C531" t="s">
        <v>294</v>
      </c>
      <c r="D531" t="s">
        <v>613</v>
      </c>
      <c r="E531">
        <v>214</v>
      </c>
      <c r="F531" t="s">
        <v>676</v>
      </c>
      <c r="G531">
        <v>832</v>
      </c>
      <c r="H531" t="s">
        <v>23</v>
      </c>
      <c r="I531" t="str">
        <f>REPLACE(H531,FIND(" -",H531&amp;" -"),99,"")</f>
        <v>COUNTY EXECUTIVE</v>
      </c>
      <c r="J531">
        <v>1</v>
      </c>
      <c r="K531">
        <v>1</v>
      </c>
      <c r="L531">
        <v>235</v>
      </c>
      <c r="M531" t="s">
        <v>679</v>
      </c>
      <c r="N531" t="s">
        <v>679</v>
      </c>
      <c r="O531" t="str">
        <f>IF(E531=$S$1,ROW(),"")</f>
        <v/>
      </c>
      <c r="P531" t="str">
        <f>IF(J531=$U$1,ROW(),"")</f>
        <v/>
      </c>
    </row>
    <row r="532" spans="1:16" x14ac:dyDescent="0.25">
      <c r="A532" t="s">
        <v>678</v>
      </c>
      <c r="B532" s="1">
        <v>38839</v>
      </c>
      <c r="C532" t="s">
        <v>266</v>
      </c>
      <c r="D532" t="s">
        <v>605</v>
      </c>
      <c r="E532">
        <v>240</v>
      </c>
      <c r="F532" t="s">
        <v>676</v>
      </c>
      <c r="G532">
        <v>756</v>
      </c>
      <c r="H532" t="s">
        <v>23</v>
      </c>
      <c r="I532" t="str">
        <f>REPLACE(H532,FIND(" -",H532&amp;" -"),99,"")</f>
        <v>COUNTY EXECUTIVE</v>
      </c>
      <c r="J532">
        <v>1</v>
      </c>
      <c r="K532">
        <v>1</v>
      </c>
      <c r="L532">
        <v>235</v>
      </c>
      <c r="M532" t="s">
        <v>680</v>
      </c>
      <c r="N532" t="s">
        <v>680</v>
      </c>
      <c r="O532" t="str">
        <f>IF(E532=$S$1,ROW(),"")</f>
        <v/>
      </c>
      <c r="P532" t="str">
        <f>IF(J532=$U$1,ROW(),"")</f>
        <v/>
      </c>
    </row>
    <row r="533" spans="1:16" x14ac:dyDescent="0.25">
      <c r="A533" t="s">
        <v>678</v>
      </c>
      <c r="B533" s="1">
        <v>38839</v>
      </c>
      <c r="C533" t="s">
        <v>229</v>
      </c>
      <c r="D533" t="s">
        <v>540</v>
      </c>
      <c r="E533">
        <v>27</v>
      </c>
      <c r="F533" t="s">
        <v>676</v>
      </c>
      <c r="G533">
        <v>142</v>
      </c>
      <c r="H533" t="s">
        <v>469</v>
      </c>
      <c r="I533" t="str">
        <f>REPLACE(H533,FIND(" -",H533&amp;" -"),99,"")</f>
        <v>COUNTY COMMISSIONER DISTRICT 1</v>
      </c>
      <c r="J533">
        <v>2</v>
      </c>
      <c r="K533">
        <v>3</v>
      </c>
      <c r="L533">
        <v>236</v>
      </c>
      <c r="M533" t="s">
        <v>680</v>
      </c>
      <c r="N533" t="s">
        <v>688</v>
      </c>
      <c r="O533" t="str">
        <f>IF(E533=$S$1,ROW(),"")</f>
        <v/>
      </c>
      <c r="P533" t="str">
        <f>IF(J533=$U$1,ROW(),"")</f>
        <v/>
      </c>
    </row>
    <row r="534" spans="1:16" x14ac:dyDescent="0.25">
      <c r="A534" t="s">
        <v>678</v>
      </c>
      <c r="B534" s="1">
        <v>38839</v>
      </c>
      <c r="C534" t="s">
        <v>305</v>
      </c>
      <c r="D534" t="s">
        <v>530</v>
      </c>
      <c r="E534">
        <v>108</v>
      </c>
      <c r="F534" t="s">
        <v>676</v>
      </c>
      <c r="G534">
        <v>257</v>
      </c>
      <c r="H534" t="s">
        <v>469</v>
      </c>
      <c r="I534" t="str">
        <f>REPLACE(H534,FIND(" -",H534&amp;" -"),99,"")</f>
        <v>COUNTY COMMISSIONER DISTRICT 1</v>
      </c>
      <c r="J534">
        <v>2</v>
      </c>
      <c r="K534">
        <v>3</v>
      </c>
      <c r="L534">
        <v>236</v>
      </c>
      <c r="M534" t="s">
        <v>679</v>
      </c>
      <c r="N534" t="s">
        <v>685</v>
      </c>
      <c r="O534" t="str">
        <f>IF(E534=$S$1,ROW(),"")</f>
        <v/>
      </c>
      <c r="P534" t="str">
        <f>IF(J534=$U$1,ROW(),"")</f>
        <v/>
      </c>
    </row>
    <row r="535" spans="1:16" x14ac:dyDescent="0.25">
      <c r="A535" t="s">
        <v>678</v>
      </c>
      <c r="B535" s="1">
        <v>38839</v>
      </c>
      <c r="C535" t="s">
        <v>312</v>
      </c>
      <c r="D535" t="s">
        <v>626</v>
      </c>
      <c r="E535">
        <v>264</v>
      </c>
      <c r="F535" t="s">
        <v>676</v>
      </c>
      <c r="G535">
        <v>242</v>
      </c>
      <c r="H535" t="s">
        <v>469</v>
      </c>
      <c r="I535" t="str">
        <f>REPLACE(H535,FIND(" -",H535&amp;" -"),99,"")</f>
        <v>COUNTY COMMISSIONER DISTRICT 1</v>
      </c>
      <c r="J535">
        <v>2</v>
      </c>
      <c r="K535">
        <v>3</v>
      </c>
      <c r="L535">
        <v>236</v>
      </c>
      <c r="M535" t="s">
        <v>679</v>
      </c>
      <c r="N535" t="s">
        <v>685</v>
      </c>
      <c r="O535" t="str">
        <f>IF(E535=$S$1,ROW(),"")</f>
        <v/>
      </c>
      <c r="P535" t="str">
        <f>IF(J535=$U$1,ROW(),"")</f>
        <v/>
      </c>
    </row>
    <row r="536" spans="1:16" x14ac:dyDescent="0.25">
      <c r="A536" t="s">
        <v>678</v>
      </c>
      <c r="B536" s="1">
        <v>38839</v>
      </c>
      <c r="C536" t="s">
        <v>313</v>
      </c>
      <c r="D536" t="s">
        <v>536</v>
      </c>
      <c r="E536">
        <v>291</v>
      </c>
      <c r="F536" t="s">
        <v>676</v>
      </c>
      <c r="G536">
        <v>333</v>
      </c>
      <c r="H536" t="s">
        <v>469</v>
      </c>
      <c r="I536" t="str">
        <f>REPLACE(H536,FIND(" -",H536&amp;" -"),99,"")</f>
        <v>COUNTY COMMISSIONER DISTRICT 1</v>
      </c>
      <c r="J536">
        <v>2</v>
      </c>
      <c r="K536">
        <v>3</v>
      </c>
      <c r="L536">
        <v>236</v>
      </c>
      <c r="M536" t="s">
        <v>679</v>
      </c>
      <c r="N536" t="s">
        <v>685</v>
      </c>
      <c r="O536" t="str">
        <f>IF(E536=$S$1,ROW(),"")</f>
        <v/>
      </c>
      <c r="P536" t="str">
        <f>IF(J536=$U$1,ROW(),"")</f>
        <v/>
      </c>
    </row>
    <row r="537" spans="1:16" x14ac:dyDescent="0.25">
      <c r="A537" t="s">
        <v>678</v>
      </c>
      <c r="B537" s="1">
        <v>38839</v>
      </c>
      <c r="C537" t="s">
        <v>304</v>
      </c>
      <c r="D537" t="s">
        <v>592</v>
      </c>
      <c r="E537">
        <v>327</v>
      </c>
      <c r="F537" t="s">
        <v>676</v>
      </c>
      <c r="G537">
        <v>233</v>
      </c>
      <c r="H537" t="s">
        <v>469</v>
      </c>
      <c r="I537" t="str">
        <f>REPLACE(H537,FIND(" -",H537&amp;" -"),99,"")</f>
        <v>COUNTY COMMISSIONER DISTRICT 1</v>
      </c>
      <c r="J537">
        <v>2</v>
      </c>
      <c r="K537">
        <v>3</v>
      </c>
      <c r="L537">
        <v>236</v>
      </c>
      <c r="M537" t="s">
        <v>680</v>
      </c>
      <c r="N537" t="s">
        <v>688</v>
      </c>
      <c r="O537" t="str">
        <f>IF(E537=$S$1,ROW(),"")</f>
        <v/>
      </c>
      <c r="P537" t="str">
        <f>IF(J537=$U$1,ROW(),"")</f>
        <v/>
      </c>
    </row>
    <row r="538" spans="1:16" x14ac:dyDescent="0.25">
      <c r="A538" t="s">
        <v>678</v>
      </c>
      <c r="B538" s="1">
        <v>38839</v>
      </c>
      <c r="C538" t="s">
        <v>315</v>
      </c>
      <c r="D538" t="s">
        <v>537</v>
      </c>
      <c r="E538">
        <v>144</v>
      </c>
      <c r="F538" t="s">
        <v>676</v>
      </c>
      <c r="G538">
        <v>198</v>
      </c>
      <c r="H538" t="s">
        <v>498</v>
      </c>
      <c r="I538" t="str">
        <f>REPLACE(H538,FIND(" -",H538&amp;" -"),99,"")</f>
        <v>COUNTY COMMISSIONER DISTRICT 2</v>
      </c>
      <c r="J538">
        <v>3</v>
      </c>
      <c r="K538">
        <v>3</v>
      </c>
      <c r="L538">
        <v>237</v>
      </c>
      <c r="M538" t="s">
        <v>679</v>
      </c>
      <c r="N538" t="s">
        <v>685</v>
      </c>
      <c r="O538" t="str">
        <f>IF(E538=$S$1,ROW(),"")</f>
        <v/>
      </c>
      <c r="P538" t="str">
        <f>IF(J538=$U$1,ROW(),"")</f>
        <v/>
      </c>
    </row>
    <row r="539" spans="1:16" x14ac:dyDescent="0.25">
      <c r="A539" t="s">
        <v>678</v>
      </c>
      <c r="B539" s="1">
        <v>38839</v>
      </c>
      <c r="C539" t="s">
        <v>276</v>
      </c>
      <c r="D539" t="s">
        <v>602</v>
      </c>
      <c r="E539">
        <v>64</v>
      </c>
      <c r="F539" t="s">
        <v>676</v>
      </c>
      <c r="G539">
        <v>221</v>
      </c>
      <c r="H539" t="s">
        <v>483</v>
      </c>
      <c r="I539" t="str">
        <f>REPLACE(H539,FIND(" -",H539&amp;" -"),99,"")</f>
        <v>COUNTY COMMISSIONER DISTRICT 3</v>
      </c>
      <c r="J539">
        <v>4</v>
      </c>
      <c r="K539">
        <v>3</v>
      </c>
      <c r="L539">
        <v>238</v>
      </c>
      <c r="M539" t="s">
        <v>679</v>
      </c>
      <c r="N539" t="s">
        <v>685</v>
      </c>
      <c r="O539" t="str">
        <f>IF(E539=$S$1,ROW(),"")</f>
        <v/>
      </c>
      <c r="P539" t="str">
        <f>IF(J539=$U$1,ROW(),"")</f>
        <v/>
      </c>
    </row>
    <row r="540" spans="1:16" x14ac:dyDescent="0.25">
      <c r="A540" t="s">
        <v>678</v>
      </c>
      <c r="B540" s="1">
        <v>38839</v>
      </c>
      <c r="C540" t="s">
        <v>236</v>
      </c>
      <c r="D540" t="s">
        <v>586</v>
      </c>
      <c r="E540">
        <v>157</v>
      </c>
      <c r="F540" t="s">
        <v>676</v>
      </c>
      <c r="G540">
        <v>295</v>
      </c>
      <c r="H540" t="s">
        <v>483</v>
      </c>
      <c r="I540" t="str">
        <f>REPLACE(H540,FIND(" -",H540&amp;" -"),99,"")</f>
        <v>COUNTY COMMISSIONER DISTRICT 3</v>
      </c>
      <c r="J540">
        <v>4</v>
      </c>
      <c r="K540">
        <v>3</v>
      </c>
      <c r="L540">
        <v>238</v>
      </c>
      <c r="M540" t="s">
        <v>679</v>
      </c>
      <c r="N540" t="s">
        <v>685</v>
      </c>
      <c r="O540" t="str">
        <f>IF(E540=$S$1,ROW(),"")</f>
        <v/>
      </c>
      <c r="P540" t="str">
        <f>IF(J540=$U$1,ROW(),"")</f>
        <v/>
      </c>
    </row>
    <row r="541" spans="1:16" x14ac:dyDescent="0.25">
      <c r="A541" t="s">
        <v>678</v>
      </c>
      <c r="B541" s="1">
        <v>38839</v>
      </c>
      <c r="C541" t="s">
        <v>316</v>
      </c>
      <c r="D541" t="s">
        <v>616</v>
      </c>
      <c r="E541">
        <v>212</v>
      </c>
      <c r="F541" t="s">
        <v>676</v>
      </c>
      <c r="G541">
        <v>160</v>
      </c>
      <c r="H541" t="s">
        <v>483</v>
      </c>
      <c r="I541" t="str">
        <f>REPLACE(H541,FIND(" -",H541&amp;" -"),99,"")</f>
        <v>COUNTY COMMISSIONER DISTRICT 3</v>
      </c>
      <c r="J541">
        <v>4</v>
      </c>
      <c r="K541">
        <v>3</v>
      </c>
      <c r="L541">
        <v>238</v>
      </c>
      <c r="M541" t="s">
        <v>679</v>
      </c>
      <c r="N541" t="s">
        <v>685</v>
      </c>
      <c r="O541" t="str">
        <f>IF(E541=$S$1,ROW(),"")</f>
        <v/>
      </c>
      <c r="P541" t="str">
        <f>IF(J541=$U$1,ROW(),"")</f>
        <v/>
      </c>
    </row>
    <row r="542" spans="1:16" x14ac:dyDescent="0.25">
      <c r="A542" t="s">
        <v>678</v>
      </c>
      <c r="B542" s="1">
        <v>38839</v>
      </c>
      <c r="C542" t="s">
        <v>318</v>
      </c>
      <c r="D542" t="s">
        <v>617</v>
      </c>
      <c r="E542">
        <v>156</v>
      </c>
      <c r="F542" t="s">
        <v>676</v>
      </c>
      <c r="G542">
        <v>154</v>
      </c>
      <c r="H542" t="s">
        <v>484</v>
      </c>
      <c r="I542" t="str">
        <f>REPLACE(H542,FIND(" -",H542&amp;" -"),99,"")</f>
        <v>COUNTY COMMISSIONER DISTRICT 4</v>
      </c>
      <c r="J542">
        <v>5</v>
      </c>
      <c r="K542">
        <v>3</v>
      </c>
      <c r="L542">
        <v>239</v>
      </c>
      <c r="M542" t="s">
        <v>679</v>
      </c>
      <c r="N542" t="s">
        <v>685</v>
      </c>
      <c r="O542" t="str">
        <f>IF(E542=$S$1,ROW(),"")</f>
        <v/>
      </c>
      <c r="P542" t="str">
        <f>IF(J542=$U$1,ROW(),"")</f>
        <v/>
      </c>
    </row>
    <row r="543" spans="1:16" x14ac:dyDescent="0.25">
      <c r="A543" t="s">
        <v>678</v>
      </c>
      <c r="B543" s="1">
        <v>38839</v>
      </c>
      <c r="C543" t="s">
        <v>319</v>
      </c>
      <c r="D543" t="s">
        <v>513</v>
      </c>
      <c r="E543">
        <v>307</v>
      </c>
      <c r="F543" t="s">
        <v>676</v>
      </c>
      <c r="G543">
        <v>214</v>
      </c>
      <c r="H543" t="s">
        <v>484</v>
      </c>
      <c r="I543" t="str">
        <f>REPLACE(H543,FIND(" -",H543&amp;" -"),99,"")</f>
        <v>COUNTY COMMISSIONER DISTRICT 4</v>
      </c>
      <c r="J543">
        <v>5</v>
      </c>
      <c r="K543">
        <v>3</v>
      </c>
      <c r="L543">
        <v>239</v>
      </c>
      <c r="M543" t="s">
        <v>679</v>
      </c>
      <c r="N543" t="s">
        <v>685</v>
      </c>
      <c r="O543" t="str">
        <f>IF(E543=$S$1,ROW(),"")</f>
        <v/>
      </c>
      <c r="P543" t="str">
        <f>IF(J543=$U$1,ROW(),"")</f>
        <v/>
      </c>
    </row>
    <row r="544" spans="1:16" x14ac:dyDescent="0.25">
      <c r="A544" t="s">
        <v>678</v>
      </c>
      <c r="B544" s="1">
        <v>38839</v>
      </c>
      <c r="C544" t="s">
        <v>320</v>
      </c>
      <c r="D544" t="s">
        <v>592</v>
      </c>
      <c r="E544">
        <v>326</v>
      </c>
      <c r="F544" t="s">
        <v>676</v>
      </c>
      <c r="G544">
        <v>167</v>
      </c>
      <c r="H544" t="s">
        <v>484</v>
      </c>
      <c r="I544" t="str">
        <f>REPLACE(H544,FIND(" -",H544&amp;" -"),99,"")</f>
        <v>COUNTY COMMISSIONER DISTRICT 4</v>
      </c>
      <c r="J544">
        <v>5</v>
      </c>
      <c r="K544">
        <v>3</v>
      </c>
      <c r="L544">
        <v>239</v>
      </c>
      <c r="M544" t="s">
        <v>679</v>
      </c>
      <c r="N544" t="s">
        <v>685</v>
      </c>
      <c r="O544" t="str">
        <f>IF(E544=$S$1,ROW(),"")</f>
        <v/>
      </c>
      <c r="P544" t="str">
        <f>IF(J544=$U$1,ROW(),"")</f>
        <v/>
      </c>
    </row>
    <row r="545" spans="1:16" x14ac:dyDescent="0.25">
      <c r="A545" t="s">
        <v>678</v>
      </c>
      <c r="B545" s="1">
        <v>38839</v>
      </c>
      <c r="C545" t="s">
        <v>187</v>
      </c>
      <c r="D545" t="s">
        <v>539</v>
      </c>
      <c r="E545">
        <v>6</v>
      </c>
      <c r="F545" t="s">
        <v>676</v>
      </c>
      <c r="G545">
        <v>1153</v>
      </c>
      <c r="H545" t="s">
        <v>68</v>
      </c>
      <c r="I545" t="str">
        <f>REPLACE(H545,FIND(" -",H545&amp;" -"),99,"")</f>
        <v>COUNTY TRUSTEE</v>
      </c>
      <c r="J545">
        <v>7</v>
      </c>
      <c r="K545">
        <v>1</v>
      </c>
      <c r="L545">
        <v>240</v>
      </c>
      <c r="M545" t="s">
        <v>679</v>
      </c>
      <c r="N545" t="s">
        <v>679</v>
      </c>
      <c r="O545" t="str">
        <f>IF(E545=$S$1,ROW(),"")</f>
        <v/>
      </c>
      <c r="P545" t="str">
        <f>IF(J545=$U$1,ROW(),"")</f>
        <v/>
      </c>
    </row>
    <row r="546" spans="1:16" x14ac:dyDescent="0.25">
      <c r="A546" t="s">
        <v>678</v>
      </c>
      <c r="B546" s="1">
        <v>38839</v>
      </c>
      <c r="C546" t="s">
        <v>334</v>
      </c>
      <c r="D546" t="s">
        <v>512</v>
      </c>
      <c r="E546">
        <v>137</v>
      </c>
      <c r="F546" t="s">
        <v>676</v>
      </c>
      <c r="G546">
        <v>560</v>
      </c>
      <c r="H546" t="s">
        <v>68</v>
      </c>
      <c r="I546" t="str">
        <f>REPLACE(H546,FIND(" -",H546&amp;" -"),99,"")</f>
        <v>COUNTY TRUSTEE</v>
      </c>
      <c r="J546">
        <v>7</v>
      </c>
      <c r="K546">
        <v>1</v>
      </c>
      <c r="L546">
        <v>240</v>
      </c>
      <c r="M546" t="s">
        <v>680</v>
      </c>
      <c r="N546" t="s">
        <v>680</v>
      </c>
      <c r="O546" t="str">
        <f>IF(E546=$S$1,ROW(),"")</f>
        <v/>
      </c>
      <c r="P546" t="str">
        <f>IF(J546=$U$1,ROW(),"")</f>
        <v/>
      </c>
    </row>
    <row r="547" spans="1:16" x14ac:dyDescent="0.25">
      <c r="A547" t="s">
        <v>678</v>
      </c>
      <c r="B547" s="1">
        <v>38839</v>
      </c>
      <c r="C547" t="s">
        <v>146</v>
      </c>
      <c r="D547" t="s">
        <v>529</v>
      </c>
      <c r="E547">
        <v>333</v>
      </c>
      <c r="F547" t="s">
        <v>676</v>
      </c>
      <c r="G547">
        <v>1152</v>
      </c>
      <c r="H547" t="s">
        <v>41</v>
      </c>
      <c r="I547" t="str">
        <f>REPLACE(H547,FIND(" -",H547&amp;" -"),99,"")</f>
        <v>GENERAL SESSIONS JUDGE</v>
      </c>
      <c r="J547">
        <v>8</v>
      </c>
      <c r="K547">
        <v>1</v>
      </c>
      <c r="L547">
        <v>241</v>
      </c>
      <c r="M547" t="s">
        <v>679</v>
      </c>
      <c r="N547" t="s">
        <v>679</v>
      </c>
      <c r="O547" t="str">
        <f>IF(E547=$S$1,ROW(),"")</f>
        <v/>
      </c>
      <c r="P547" t="str">
        <f>IF(J547=$U$1,ROW(),"")</f>
        <v/>
      </c>
    </row>
    <row r="548" spans="1:16" x14ac:dyDescent="0.25">
      <c r="A548" t="s">
        <v>678</v>
      </c>
      <c r="B548" s="1">
        <v>38839</v>
      </c>
      <c r="C548" t="s">
        <v>254</v>
      </c>
      <c r="D548" t="s">
        <v>606</v>
      </c>
      <c r="E548">
        <v>66</v>
      </c>
      <c r="F548" t="s">
        <v>676</v>
      </c>
      <c r="G548">
        <v>277</v>
      </c>
      <c r="H548" t="s">
        <v>46</v>
      </c>
      <c r="I548" t="str">
        <f>REPLACE(H548,FIND(" -",H548&amp;" -"),99,"")</f>
        <v>SHERIFF</v>
      </c>
      <c r="J548">
        <v>9</v>
      </c>
      <c r="K548">
        <v>1</v>
      </c>
      <c r="L548">
        <v>242</v>
      </c>
      <c r="M548" t="s">
        <v>680</v>
      </c>
      <c r="N548" t="s">
        <v>680</v>
      </c>
      <c r="O548" t="str">
        <f>IF(E548=$S$1,ROW(),"")</f>
        <v/>
      </c>
      <c r="P548" t="str">
        <f>IF(J548=$U$1,ROW(),"")</f>
        <v/>
      </c>
    </row>
    <row r="549" spans="1:16" x14ac:dyDescent="0.25">
      <c r="A549" t="s">
        <v>678</v>
      </c>
      <c r="B549" s="1">
        <v>38839</v>
      </c>
      <c r="C549" t="s">
        <v>124</v>
      </c>
      <c r="D549" t="s">
        <v>560</v>
      </c>
      <c r="E549">
        <v>93</v>
      </c>
      <c r="F549" t="s">
        <v>676</v>
      </c>
      <c r="G549">
        <v>92</v>
      </c>
      <c r="H549" t="s">
        <v>46</v>
      </c>
      <c r="I549" t="str">
        <f>REPLACE(H549,FIND(" -",H549&amp;" -"),99,"")</f>
        <v>SHERIFF</v>
      </c>
      <c r="J549">
        <v>9</v>
      </c>
      <c r="K549">
        <v>1</v>
      </c>
      <c r="L549">
        <v>242</v>
      </c>
      <c r="M549" t="s">
        <v>680</v>
      </c>
      <c r="N549" t="s">
        <v>680</v>
      </c>
      <c r="O549" t="str">
        <f>IF(E549=$S$1,ROW(),"")</f>
        <v/>
      </c>
      <c r="P549" t="str">
        <f>IF(J549=$U$1,ROW(),"")</f>
        <v/>
      </c>
    </row>
    <row r="550" spans="1:16" x14ac:dyDescent="0.25">
      <c r="A550" t="s">
        <v>678</v>
      </c>
      <c r="B550" s="1">
        <v>38839</v>
      </c>
      <c r="C550" t="s">
        <v>335</v>
      </c>
      <c r="D550" t="s">
        <v>579</v>
      </c>
      <c r="E550">
        <v>97</v>
      </c>
      <c r="F550" t="s">
        <v>676</v>
      </c>
      <c r="G550">
        <v>499</v>
      </c>
      <c r="H550" t="s">
        <v>46</v>
      </c>
      <c r="I550" t="str">
        <f>REPLACE(H550,FIND(" -",H550&amp;" -"),99,"")</f>
        <v>SHERIFF</v>
      </c>
      <c r="J550">
        <v>9</v>
      </c>
      <c r="K550">
        <v>1</v>
      </c>
      <c r="L550">
        <v>242</v>
      </c>
      <c r="M550" t="s">
        <v>680</v>
      </c>
      <c r="N550" t="s">
        <v>680</v>
      </c>
      <c r="O550" t="str">
        <f>IF(E550=$S$1,ROW(),"")</f>
        <v/>
      </c>
      <c r="P550" t="str">
        <f>IF(J550=$U$1,ROW(),"")</f>
        <v/>
      </c>
    </row>
    <row r="551" spans="1:16" x14ac:dyDescent="0.25">
      <c r="A551" t="s">
        <v>678</v>
      </c>
      <c r="B551" s="1">
        <v>38839</v>
      </c>
      <c r="C551" t="s">
        <v>274</v>
      </c>
      <c r="D551" t="s">
        <v>615</v>
      </c>
      <c r="E551">
        <v>207</v>
      </c>
      <c r="F551" t="s">
        <v>676</v>
      </c>
      <c r="G551">
        <v>510</v>
      </c>
      <c r="H551" t="s">
        <v>46</v>
      </c>
      <c r="I551" t="str">
        <f>REPLACE(H551,FIND(" -",H551&amp;" -"),99,"")</f>
        <v>SHERIFF</v>
      </c>
      <c r="J551">
        <v>9</v>
      </c>
      <c r="K551">
        <v>1</v>
      </c>
      <c r="L551">
        <v>242</v>
      </c>
      <c r="M551" t="s">
        <v>679</v>
      </c>
      <c r="N551" t="s">
        <v>679</v>
      </c>
      <c r="O551" t="str">
        <f>IF(E551=$S$1,ROW(),"")</f>
        <v/>
      </c>
      <c r="P551" t="str">
        <f>IF(J551=$U$1,ROW(),"")</f>
        <v/>
      </c>
    </row>
    <row r="552" spans="1:16" x14ac:dyDescent="0.25">
      <c r="A552" t="s">
        <v>678</v>
      </c>
      <c r="B552" s="1">
        <v>38839</v>
      </c>
      <c r="C552" t="s">
        <v>336</v>
      </c>
      <c r="D552" t="s">
        <v>623</v>
      </c>
      <c r="E552">
        <v>235</v>
      </c>
      <c r="F552" t="s">
        <v>676</v>
      </c>
      <c r="G552">
        <v>140</v>
      </c>
      <c r="H552" t="s">
        <v>46</v>
      </c>
      <c r="I552" t="str">
        <f>REPLACE(H552,FIND(" -",H552&amp;" -"),99,"")</f>
        <v>SHERIFF</v>
      </c>
      <c r="J552">
        <v>9</v>
      </c>
      <c r="K552">
        <v>1</v>
      </c>
      <c r="L552">
        <v>242</v>
      </c>
      <c r="M552" t="s">
        <v>680</v>
      </c>
      <c r="N552" t="s">
        <v>680</v>
      </c>
      <c r="O552" t="str">
        <f>IF(E552=$S$1,ROW(),"")</f>
        <v/>
      </c>
      <c r="P552" t="str">
        <f>IF(J552=$U$1,ROW(),"")</f>
        <v/>
      </c>
    </row>
    <row r="553" spans="1:16" x14ac:dyDescent="0.25">
      <c r="A553" t="s">
        <v>678</v>
      </c>
      <c r="B553" s="1">
        <v>38839</v>
      </c>
      <c r="C553" t="s">
        <v>261</v>
      </c>
      <c r="D553" t="s">
        <v>609</v>
      </c>
      <c r="E553">
        <v>290</v>
      </c>
      <c r="F553" t="s">
        <v>676</v>
      </c>
      <c r="G553">
        <v>189</v>
      </c>
      <c r="H553" t="s">
        <v>46</v>
      </c>
      <c r="I553" t="str">
        <f>REPLACE(H553,FIND(" -",H553&amp;" -"),99,"")</f>
        <v>SHERIFF</v>
      </c>
      <c r="J553">
        <v>9</v>
      </c>
      <c r="K553">
        <v>1</v>
      </c>
      <c r="L553">
        <v>242</v>
      </c>
      <c r="M553" t="s">
        <v>680</v>
      </c>
      <c r="N553" t="s">
        <v>680</v>
      </c>
      <c r="O553" t="str">
        <f>IF(E553=$S$1,ROW(),"")</f>
        <v/>
      </c>
      <c r="P553" t="str">
        <f>IF(J553=$U$1,ROW(),"")</f>
        <v/>
      </c>
    </row>
    <row r="554" spans="1:16" x14ac:dyDescent="0.25">
      <c r="A554" t="s">
        <v>678</v>
      </c>
      <c r="B554" s="1">
        <v>38839</v>
      </c>
      <c r="C554" t="s">
        <v>301</v>
      </c>
      <c r="D554" t="s">
        <v>620</v>
      </c>
      <c r="E554">
        <v>41</v>
      </c>
      <c r="F554" t="s">
        <v>676</v>
      </c>
      <c r="G554">
        <v>296</v>
      </c>
      <c r="H554" t="s">
        <v>49</v>
      </c>
      <c r="I554" t="str">
        <f>REPLACE(H554,FIND(" -",H554&amp;" -"),99,"")</f>
        <v>CIRCUIT COURT CLERK</v>
      </c>
      <c r="J554">
        <v>10</v>
      </c>
      <c r="K554">
        <v>1</v>
      </c>
      <c r="L554">
        <v>243</v>
      </c>
      <c r="M554" t="s">
        <v>680</v>
      </c>
      <c r="N554" t="s">
        <v>680</v>
      </c>
      <c r="O554" t="str">
        <f>IF(E554=$S$1,ROW(),"")</f>
        <v/>
      </c>
      <c r="P554" t="str">
        <f>IF(J554=$U$1,ROW(),"")</f>
        <v/>
      </c>
    </row>
    <row r="555" spans="1:16" x14ac:dyDescent="0.25">
      <c r="A555" t="s">
        <v>678</v>
      </c>
      <c r="B555" s="1">
        <v>38839</v>
      </c>
      <c r="C555" t="s">
        <v>168</v>
      </c>
      <c r="D555" t="s">
        <v>556</v>
      </c>
      <c r="E555">
        <v>44</v>
      </c>
      <c r="F555" t="s">
        <v>676</v>
      </c>
      <c r="G555">
        <v>1317</v>
      </c>
      <c r="H555" t="s">
        <v>49</v>
      </c>
      <c r="I555" t="str">
        <f>REPLACE(H555,FIND(" -",H555&amp;" -"),99,"")</f>
        <v>CIRCUIT COURT CLERK</v>
      </c>
      <c r="J555">
        <v>10</v>
      </c>
      <c r="K555">
        <v>1</v>
      </c>
      <c r="L555">
        <v>243</v>
      </c>
      <c r="M555" t="s">
        <v>679</v>
      </c>
      <c r="N555" t="s">
        <v>679</v>
      </c>
      <c r="O555" t="str">
        <f>IF(E555=$S$1,ROW(),"")</f>
        <v/>
      </c>
      <c r="P555" t="str">
        <f>IF(J555=$U$1,ROW(),"")</f>
        <v/>
      </c>
    </row>
    <row r="556" spans="1:16" x14ac:dyDescent="0.25">
      <c r="A556" t="s">
        <v>678</v>
      </c>
      <c r="B556" s="1">
        <v>38839</v>
      </c>
      <c r="C556" t="s">
        <v>503</v>
      </c>
      <c r="F556" t="s">
        <v>676</v>
      </c>
      <c r="G556" t="s">
        <v>11</v>
      </c>
      <c r="H556" t="s">
        <v>51</v>
      </c>
      <c r="I556" t="str">
        <f>REPLACE(H556,FIND(" -",H556&amp;" -"),99,"")</f>
        <v>COUNTY CLERK</v>
      </c>
      <c r="J556">
        <v>11</v>
      </c>
      <c r="K556">
        <v>1</v>
      </c>
      <c r="L556">
        <v>244</v>
      </c>
      <c r="M556" t="s">
        <v>11</v>
      </c>
      <c r="N556" t="s">
        <v>11</v>
      </c>
      <c r="O556" t="str">
        <f>IF(E556=$S$1,ROW(),"")</f>
        <v/>
      </c>
      <c r="P556" t="str">
        <f>IF(J556=$U$1,ROW(),"")</f>
        <v/>
      </c>
    </row>
    <row r="557" spans="1:16" x14ac:dyDescent="0.25">
      <c r="A557" t="s">
        <v>678</v>
      </c>
      <c r="B557" s="1">
        <v>38839</v>
      </c>
      <c r="C557" t="s">
        <v>326</v>
      </c>
      <c r="D557" t="s">
        <v>627</v>
      </c>
      <c r="E557">
        <v>269</v>
      </c>
      <c r="F557" t="s">
        <v>676</v>
      </c>
      <c r="G557">
        <v>717</v>
      </c>
      <c r="H557" t="s">
        <v>325</v>
      </c>
      <c r="I557" t="str">
        <f>REPLACE(H557,FIND(" -",H557&amp;" -"),99,"")</f>
        <v>REGISTER</v>
      </c>
      <c r="J557">
        <v>12</v>
      </c>
      <c r="K557">
        <v>1</v>
      </c>
      <c r="L557">
        <v>245</v>
      </c>
      <c r="M557" t="s">
        <v>679</v>
      </c>
      <c r="N557" t="s">
        <v>679</v>
      </c>
      <c r="O557" t="str">
        <f>IF(E557=$S$1,ROW(),"")</f>
        <v/>
      </c>
      <c r="P557">
        <f>IF(J557=$U$1,ROW(),"")</f>
        <v>557</v>
      </c>
    </row>
    <row r="558" spans="1:16" x14ac:dyDescent="0.25">
      <c r="A558" t="s">
        <v>678</v>
      </c>
      <c r="B558" s="1">
        <v>38839</v>
      </c>
      <c r="C558" t="s">
        <v>328</v>
      </c>
      <c r="D558" t="s">
        <v>574</v>
      </c>
      <c r="E558">
        <v>71</v>
      </c>
      <c r="F558" t="s">
        <v>676</v>
      </c>
      <c r="G558">
        <v>797</v>
      </c>
      <c r="H558" t="s">
        <v>114</v>
      </c>
      <c r="I558" t="str">
        <f>REPLACE(H558,FIND(" -",H558&amp;" -"),99,"")</f>
        <v>ROAD SUPERINTENDENT</v>
      </c>
      <c r="J558">
        <v>13</v>
      </c>
      <c r="K558">
        <v>1</v>
      </c>
      <c r="L558">
        <v>246</v>
      </c>
      <c r="M558" t="s">
        <v>679</v>
      </c>
      <c r="N558" t="s">
        <v>679</v>
      </c>
      <c r="O558" t="str">
        <f>IF(E558=$S$1,ROW(),"")</f>
        <v/>
      </c>
      <c r="P558" t="str">
        <f>IF(J558=$U$1,ROW(),"")</f>
        <v/>
      </c>
    </row>
    <row r="559" spans="1:16" x14ac:dyDescent="0.25">
      <c r="A559" t="s">
        <v>678</v>
      </c>
      <c r="B559" s="1">
        <v>38839</v>
      </c>
      <c r="C559" t="s">
        <v>134</v>
      </c>
      <c r="D559" t="s">
        <v>537</v>
      </c>
      <c r="E559">
        <v>143</v>
      </c>
      <c r="F559" t="s">
        <v>676</v>
      </c>
      <c r="G559">
        <v>440</v>
      </c>
      <c r="H559" t="s">
        <v>114</v>
      </c>
      <c r="I559" t="str">
        <f>REPLACE(H559,FIND(" -",H559&amp;" -"),99,"")</f>
        <v>ROAD SUPERINTENDENT</v>
      </c>
      <c r="J559">
        <v>13</v>
      </c>
      <c r="K559">
        <v>1</v>
      </c>
      <c r="L559">
        <v>246</v>
      </c>
      <c r="M559" t="s">
        <v>680</v>
      </c>
      <c r="N559" t="s">
        <v>680</v>
      </c>
      <c r="O559" t="str">
        <f>IF(E559=$S$1,ROW(),"")</f>
        <v/>
      </c>
      <c r="P559" t="str">
        <f>IF(J559=$U$1,ROW(),"")</f>
        <v/>
      </c>
    </row>
    <row r="560" spans="1:16" x14ac:dyDescent="0.25">
      <c r="A560" t="s">
        <v>678</v>
      </c>
      <c r="B560" s="1">
        <v>38839</v>
      </c>
      <c r="C560" t="s">
        <v>337</v>
      </c>
      <c r="D560" t="s">
        <v>613</v>
      </c>
      <c r="E560">
        <v>213</v>
      </c>
      <c r="F560" t="s">
        <v>676</v>
      </c>
      <c r="G560">
        <v>532</v>
      </c>
      <c r="H560" t="s">
        <v>114</v>
      </c>
      <c r="I560" t="str">
        <f>REPLACE(H560,FIND(" -",H560&amp;" -"),99,"")</f>
        <v>ROAD SUPERINTENDENT</v>
      </c>
      <c r="J560">
        <v>13</v>
      </c>
      <c r="K560">
        <v>1</v>
      </c>
      <c r="L560">
        <v>246</v>
      </c>
      <c r="M560" t="s">
        <v>680</v>
      </c>
      <c r="N560" t="s">
        <v>680</v>
      </c>
      <c r="O560" t="str">
        <f>IF(E560=$S$1,ROW(),"")</f>
        <v/>
      </c>
      <c r="P560" t="str">
        <f>IF(J560=$U$1,ROW(),"")</f>
        <v/>
      </c>
    </row>
    <row r="561" spans="1:16" x14ac:dyDescent="0.25">
      <c r="A561" t="s">
        <v>495</v>
      </c>
      <c r="B561" s="1">
        <v>38932</v>
      </c>
      <c r="C561" t="s">
        <v>246</v>
      </c>
      <c r="D561" t="s">
        <v>547</v>
      </c>
      <c r="E561">
        <v>35</v>
      </c>
      <c r="F561" t="s">
        <v>677</v>
      </c>
      <c r="G561">
        <v>1554</v>
      </c>
      <c r="H561" t="s">
        <v>23</v>
      </c>
      <c r="I561" t="str">
        <f>REPLACE(H561,FIND(" -",H561&amp;" -"),99,"")</f>
        <v>COUNTY EXECUTIVE</v>
      </c>
      <c r="J561">
        <v>1</v>
      </c>
      <c r="K561">
        <v>1</v>
      </c>
      <c r="L561">
        <v>247</v>
      </c>
      <c r="M561" t="s">
        <v>679</v>
      </c>
      <c r="N561" t="s">
        <v>679</v>
      </c>
      <c r="O561" t="str">
        <f>IF(E561=$S$1,ROW(),"")</f>
        <v/>
      </c>
      <c r="P561" t="str">
        <f>IF(J561=$U$1,ROW(),"")</f>
        <v/>
      </c>
    </row>
    <row r="562" spans="1:16" x14ac:dyDescent="0.25">
      <c r="A562" t="s">
        <v>495</v>
      </c>
      <c r="B562" s="1">
        <v>38932</v>
      </c>
      <c r="C562" t="s">
        <v>294</v>
      </c>
      <c r="D562" t="s">
        <v>613</v>
      </c>
      <c r="E562">
        <v>214</v>
      </c>
      <c r="F562" t="s">
        <v>676</v>
      </c>
      <c r="G562">
        <v>1144</v>
      </c>
      <c r="H562" t="s">
        <v>23</v>
      </c>
      <c r="I562" t="str">
        <f>REPLACE(H562,FIND(" -",H562&amp;" -"),99,"")</f>
        <v>COUNTY EXECUTIVE</v>
      </c>
      <c r="J562">
        <v>1</v>
      </c>
      <c r="K562">
        <v>1</v>
      </c>
      <c r="L562">
        <v>247</v>
      </c>
      <c r="M562" t="s">
        <v>680</v>
      </c>
      <c r="N562" t="s">
        <v>680</v>
      </c>
      <c r="O562" t="str">
        <f>IF(E562=$S$1,ROW(),"")</f>
        <v/>
      </c>
      <c r="P562" t="str">
        <f>IF(J562=$U$1,ROW(),"")</f>
        <v/>
      </c>
    </row>
    <row r="563" spans="1:16" x14ac:dyDescent="0.25">
      <c r="A563" t="s">
        <v>495</v>
      </c>
      <c r="B563" s="1">
        <v>38932</v>
      </c>
      <c r="C563" t="s">
        <v>228</v>
      </c>
      <c r="D563" t="s">
        <v>540</v>
      </c>
      <c r="E563">
        <v>28</v>
      </c>
      <c r="F563" t="s">
        <v>677</v>
      </c>
      <c r="G563">
        <v>381</v>
      </c>
      <c r="H563" t="s">
        <v>469</v>
      </c>
      <c r="I563" t="str">
        <f>REPLACE(H563,FIND(" -",H563&amp;" -"),99,"")</f>
        <v>COUNTY COMMISSIONER DISTRICT 1</v>
      </c>
      <c r="J563">
        <v>2</v>
      </c>
      <c r="K563">
        <v>3</v>
      </c>
      <c r="L563">
        <v>248</v>
      </c>
      <c r="M563" t="s">
        <v>680</v>
      </c>
      <c r="N563" t="s">
        <v>688</v>
      </c>
      <c r="O563" t="str">
        <f>IF(E563=$S$1,ROW(),"")</f>
        <v/>
      </c>
      <c r="P563" t="str">
        <f>IF(J563=$U$1,ROW(),"")</f>
        <v/>
      </c>
    </row>
    <row r="564" spans="1:16" x14ac:dyDescent="0.25">
      <c r="A564" t="s">
        <v>495</v>
      </c>
      <c r="B564" s="1">
        <v>38932</v>
      </c>
      <c r="C564" t="s">
        <v>305</v>
      </c>
      <c r="D564" t="s">
        <v>530</v>
      </c>
      <c r="E564">
        <v>108</v>
      </c>
      <c r="F564" t="s">
        <v>676</v>
      </c>
      <c r="G564">
        <v>445</v>
      </c>
      <c r="H564" t="s">
        <v>469</v>
      </c>
      <c r="I564" t="str">
        <f>REPLACE(H564,FIND(" -",H564&amp;" -"),99,"")</f>
        <v>COUNTY COMMISSIONER DISTRICT 1</v>
      </c>
      <c r="J564">
        <v>2</v>
      </c>
      <c r="K564">
        <v>3</v>
      </c>
      <c r="L564">
        <v>248</v>
      </c>
      <c r="M564" t="s">
        <v>679</v>
      </c>
      <c r="N564" t="s">
        <v>685</v>
      </c>
      <c r="O564" t="str">
        <f>IF(E564=$S$1,ROW(),"")</f>
        <v/>
      </c>
      <c r="P564" t="str">
        <f>IF(J564=$U$1,ROW(),"")</f>
        <v/>
      </c>
    </row>
    <row r="565" spans="1:16" x14ac:dyDescent="0.25">
      <c r="A565" t="s">
        <v>495</v>
      </c>
      <c r="B565" s="1">
        <v>38932</v>
      </c>
      <c r="C565" t="s">
        <v>311</v>
      </c>
      <c r="D565" t="s">
        <v>339</v>
      </c>
      <c r="E565">
        <v>155</v>
      </c>
      <c r="F565" t="s">
        <v>677</v>
      </c>
      <c r="G565">
        <v>153</v>
      </c>
      <c r="H565" t="s">
        <v>469</v>
      </c>
      <c r="I565" t="str">
        <f>REPLACE(H565,FIND(" -",H565&amp;" -"),99,"")</f>
        <v>COUNTY COMMISSIONER DISTRICT 1</v>
      </c>
      <c r="J565">
        <v>2</v>
      </c>
      <c r="K565">
        <v>3</v>
      </c>
      <c r="L565">
        <v>248</v>
      </c>
      <c r="M565" t="s">
        <v>680</v>
      </c>
      <c r="N565" t="s">
        <v>688</v>
      </c>
      <c r="O565" t="str">
        <f>IF(E565=$S$1,ROW(),"")</f>
        <v/>
      </c>
      <c r="P565" t="str">
        <f>IF(J565=$U$1,ROW(),"")</f>
        <v/>
      </c>
    </row>
    <row r="566" spans="1:16" x14ac:dyDescent="0.25">
      <c r="A566" t="s">
        <v>495</v>
      </c>
      <c r="B566" s="1">
        <v>38932</v>
      </c>
      <c r="C566" t="s">
        <v>312</v>
      </c>
      <c r="D566" t="s">
        <v>626</v>
      </c>
      <c r="E566">
        <v>264</v>
      </c>
      <c r="F566" t="s">
        <v>676</v>
      </c>
      <c r="G566">
        <v>403</v>
      </c>
      <c r="H566" t="s">
        <v>469</v>
      </c>
      <c r="I566" t="str">
        <f>REPLACE(H566,FIND(" -",H566&amp;" -"),99,"")</f>
        <v>COUNTY COMMISSIONER DISTRICT 1</v>
      </c>
      <c r="J566">
        <v>2</v>
      </c>
      <c r="K566">
        <v>3</v>
      </c>
      <c r="L566">
        <v>248</v>
      </c>
      <c r="M566" t="s">
        <v>679</v>
      </c>
      <c r="N566" t="s">
        <v>685</v>
      </c>
      <c r="O566" t="str">
        <f>IF(E566=$S$1,ROW(),"")</f>
        <v/>
      </c>
      <c r="P566" t="str">
        <f>IF(J566=$U$1,ROW(),"")</f>
        <v/>
      </c>
    </row>
    <row r="567" spans="1:16" x14ac:dyDescent="0.25">
      <c r="A567" t="s">
        <v>495</v>
      </c>
      <c r="B567" s="1">
        <v>38932</v>
      </c>
      <c r="C567" t="s">
        <v>313</v>
      </c>
      <c r="D567" t="s">
        <v>536</v>
      </c>
      <c r="E567">
        <v>291</v>
      </c>
      <c r="F567" t="s">
        <v>676</v>
      </c>
      <c r="G567">
        <v>534</v>
      </c>
      <c r="H567" t="s">
        <v>469</v>
      </c>
      <c r="I567" t="str">
        <f>REPLACE(H567,FIND(" -",H567&amp;" -"),99,"")</f>
        <v>COUNTY COMMISSIONER DISTRICT 1</v>
      </c>
      <c r="J567">
        <v>2</v>
      </c>
      <c r="K567">
        <v>3</v>
      </c>
      <c r="L567">
        <v>248</v>
      </c>
      <c r="M567" t="s">
        <v>679</v>
      </c>
      <c r="N567" t="s">
        <v>685</v>
      </c>
      <c r="O567" t="str">
        <f>IF(E567=$S$1,ROW(),"")</f>
        <v/>
      </c>
      <c r="P567" t="str">
        <f>IF(J567=$U$1,ROW(),"")</f>
        <v/>
      </c>
    </row>
    <row r="568" spans="1:16" x14ac:dyDescent="0.25">
      <c r="A568" t="s">
        <v>495</v>
      </c>
      <c r="B568" s="1">
        <v>38932</v>
      </c>
      <c r="C568" t="s">
        <v>314</v>
      </c>
      <c r="D568" t="s">
        <v>628</v>
      </c>
      <c r="E568">
        <v>102</v>
      </c>
      <c r="F568" t="s">
        <v>677</v>
      </c>
      <c r="G568">
        <v>329</v>
      </c>
      <c r="H568" t="s">
        <v>498</v>
      </c>
      <c r="I568" t="str">
        <f>REPLACE(H568,FIND(" -",H568&amp;" -"),99,"")</f>
        <v>COUNTY COMMISSIONER DISTRICT 2</v>
      </c>
      <c r="J568">
        <v>3</v>
      </c>
      <c r="K568">
        <v>3</v>
      </c>
      <c r="L568">
        <v>249</v>
      </c>
      <c r="M568" t="s">
        <v>679</v>
      </c>
      <c r="N568" t="s">
        <v>685</v>
      </c>
      <c r="O568" t="str">
        <f>IF(E568=$S$1,ROW(),"")</f>
        <v/>
      </c>
      <c r="P568" t="str">
        <f>IF(J568=$U$1,ROW(),"")</f>
        <v/>
      </c>
    </row>
    <row r="569" spans="1:16" x14ac:dyDescent="0.25">
      <c r="A569" t="s">
        <v>495</v>
      </c>
      <c r="B569" s="1">
        <v>38932</v>
      </c>
      <c r="C569" t="s">
        <v>272</v>
      </c>
      <c r="D569" t="s">
        <v>512</v>
      </c>
      <c r="E569">
        <v>131</v>
      </c>
      <c r="F569" t="s">
        <v>677</v>
      </c>
      <c r="G569">
        <v>337</v>
      </c>
      <c r="H569" t="s">
        <v>498</v>
      </c>
      <c r="I569" t="str">
        <f>REPLACE(H569,FIND(" -",H569&amp;" -"),99,"")</f>
        <v>COUNTY COMMISSIONER DISTRICT 2</v>
      </c>
      <c r="J569">
        <v>3</v>
      </c>
      <c r="K569">
        <v>3</v>
      </c>
      <c r="L569">
        <v>249</v>
      </c>
      <c r="M569" t="s">
        <v>679</v>
      </c>
      <c r="N569" t="s">
        <v>685</v>
      </c>
      <c r="O569" t="str">
        <f>IF(E569=$S$1,ROW(),"")</f>
        <v/>
      </c>
      <c r="P569" t="str">
        <f>IF(J569=$U$1,ROW(),"")</f>
        <v/>
      </c>
    </row>
    <row r="570" spans="1:16" x14ac:dyDescent="0.25">
      <c r="A570" t="s">
        <v>495</v>
      </c>
      <c r="B570" s="1">
        <v>38932</v>
      </c>
      <c r="C570" t="s">
        <v>315</v>
      </c>
      <c r="D570" t="s">
        <v>537</v>
      </c>
      <c r="E570">
        <v>144</v>
      </c>
      <c r="F570" t="s">
        <v>676</v>
      </c>
      <c r="G570">
        <v>363</v>
      </c>
      <c r="H570" t="s">
        <v>498</v>
      </c>
      <c r="I570" t="str">
        <f>REPLACE(H570,FIND(" -",H570&amp;" -"),99,"")</f>
        <v>COUNTY COMMISSIONER DISTRICT 2</v>
      </c>
      <c r="J570">
        <v>3</v>
      </c>
      <c r="K570">
        <v>3</v>
      </c>
      <c r="L570">
        <v>249</v>
      </c>
      <c r="M570" t="s">
        <v>679</v>
      </c>
      <c r="N570" t="s">
        <v>685</v>
      </c>
      <c r="O570" t="str">
        <f>IF(E570=$S$1,ROW(),"")</f>
        <v/>
      </c>
      <c r="P570" t="str">
        <f>IF(J570=$U$1,ROW(),"")</f>
        <v/>
      </c>
    </row>
    <row r="571" spans="1:16" x14ac:dyDescent="0.25">
      <c r="A571" t="s">
        <v>495</v>
      </c>
      <c r="B571" s="1">
        <v>38932</v>
      </c>
      <c r="C571" t="s">
        <v>182</v>
      </c>
      <c r="D571" t="s">
        <v>540</v>
      </c>
      <c r="E571">
        <v>17</v>
      </c>
      <c r="F571" t="s">
        <v>677</v>
      </c>
      <c r="G571">
        <v>357</v>
      </c>
      <c r="H571" t="s">
        <v>483</v>
      </c>
      <c r="I571" t="str">
        <f>REPLACE(H571,FIND(" -",H571&amp;" -"),99,"")</f>
        <v>COUNTY COMMISSIONER DISTRICT 3</v>
      </c>
      <c r="J571">
        <v>4</v>
      </c>
      <c r="K571">
        <v>3</v>
      </c>
      <c r="L571">
        <v>250</v>
      </c>
      <c r="M571" t="s">
        <v>679</v>
      </c>
      <c r="N571" t="s">
        <v>685</v>
      </c>
      <c r="O571" t="str">
        <f>IF(E571=$S$1,ROW(),"")</f>
        <v/>
      </c>
      <c r="P571" t="str">
        <f>IF(J571=$U$1,ROW(),"")</f>
        <v/>
      </c>
    </row>
    <row r="572" spans="1:16" x14ac:dyDescent="0.25">
      <c r="A572" t="s">
        <v>495</v>
      </c>
      <c r="B572" s="1">
        <v>38932</v>
      </c>
      <c r="C572" t="s">
        <v>276</v>
      </c>
      <c r="D572" t="s">
        <v>602</v>
      </c>
      <c r="E572">
        <v>64</v>
      </c>
      <c r="F572" t="s">
        <v>676</v>
      </c>
      <c r="G572">
        <v>318</v>
      </c>
      <c r="H572" t="s">
        <v>483</v>
      </c>
      <c r="I572" t="str">
        <f>REPLACE(H572,FIND(" -",H572&amp;" -"),99,"")</f>
        <v>COUNTY COMMISSIONER DISTRICT 3</v>
      </c>
      <c r="J572">
        <v>4</v>
      </c>
      <c r="K572">
        <v>3</v>
      </c>
      <c r="L572">
        <v>250</v>
      </c>
      <c r="M572" t="s">
        <v>679</v>
      </c>
      <c r="N572" t="s">
        <v>685</v>
      </c>
      <c r="O572" t="str">
        <f>IF(E572=$S$1,ROW(),"")</f>
        <v/>
      </c>
      <c r="P572" t="str">
        <f>IF(J572=$U$1,ROW(),"")</f>
        <v/>
      </c>
    </row>
    <row r="573" spans="1:16" x14ac:dyDescent="0.25">
      <c r="A573" t="s">
        <v>495</v>
      </c>
      <c r="B573" s="1">
        <v>38932</v>
      </c>
      <c r="C573" t="s">
        <v>236</v>
      </c>
      <c r="D573" t="s">
        <v>586</v>
      </c>
      <c r="E573">
        <v>157</v>
      </c>
      <c r="F573" t="s">
        <v>676</v>
      </c>
      <c r="G573">
        <v>407</v>
      </c>
      <c r="H573" t="s">
        <v>483</v>
      </c>
      <c r="I573" t="str">
        <f>REPLACE(H573,FIND(" -",H573&amp;" -"),99,"")</f>
        <v>COUNTY COMMISSIONER DISTRICT 3</v>
      </c>
      <c r="J573">
        <v>4</v>
      </c>
      <c r="K573">
        <v>3</v>
      </c>
      <c r="L573">
        <v>250</v>
      </c>
      <c r="M573" t="s">
        <v>679</v>
      </c>
      <c r="N573" t="s">
        <v>685</v>
      </c>
      <c r="O573" t="str">
        <f>IF(E573=$S$1,ROW(),"")</f>
        <v/>
      </c>
      <c r="P573" t="str">
        <f>IF(J573=$U$1,ROW(),"")</f>
        <v/>
      </c>
    </row>
    <row r="574" spans="1:16" x14ac:dyDescent="0.25">
      <c r="A574" t="s">
        <v>495</v>
      </c>
      <c r="B574" s="1">
        <v>38932</v>
      </c>
      <c r="C574" t="s">
        <v>316</v>
      </c>
      <c r="D574" t="s">
        <v>616</v>
      </c>
      <c r="E574">
        <v>212</v>
      </c>
      <c r="F574" t="s">
        <v>676</v>
      </c>
      <c r="G574">
        <v>192</v>
      </c>
      <c r="H574" t="s">
        <v>483</v>
      </c>
      <c r="I574" t="str">
        <f>REPLACE(H574,FIND(" -",H574&amp;" -"),99,"")</f>
        <v>COUNTY COMMISSIONER DISTRICT 3</v>
      </c>
      <c r="J574">
        <v>4</v>
      </c>
      <c r="K574">
        <v>3</v>
      </c>
      <c r="L574">
        <v>250</v>
      </c>
      <c r="M574" t="s">
        <v>680</v>
      </c>
      <c r="N574" t="s">
        <v>688</v>
      </c>
      <c r="O574" t="str">
        <f>IF(E574=$S$1,ROW(),"")</f>
        <v/>
      </c>
      <c r="P574" t="str">
        <f>IF(J574=$U$1,ROW(),"")</f>
        <v/>
      </c>
    </row>
    <row r="575" spans="1:16" x14ac:dyDescent="0.25">
      <c r="A575" t="s">
        <v>495</v>
      </c>
      <c r="B575" s="1">
        <v>38932</v>
      </c>
      <c r="C575" t="s">
        <v>318</v>
      </c>
      <c r="D575" t="s">
        <v>617</v>
      </c>
      <c r="E575">
        <v>156</v>
      </c>
      <c r="F575" t="s">
        <v>676</v>
      </c>
      <c r="G575">
        <v>256</v>
      </c>
      <c r="H575" t="s">
        <v>484</v>
      </c>
      <c r="I575" t="str">
        <f>REPLACE(H575,FIND(" -",H575&amp;" -"),99,"")</f>
        <v>COUNTY COMMISSIONER DISTRICT 4</v>
      </c>
      <c r="J575">
        <v>5</v>
      </c>
      <c r="K575">
        <v>3</v>
      </c>
      <c r="L575">
        <v>251</v>
      </c>
      <c r="M575" t="s">
        <v>679</v>
      </c>
      <c r="N575" t="s">
        <v>685</v>
      </c>
      <c r="O575" t="str">
        <f>IF(E575=$S$1,ROW(),"")</f>
        <v/>
      </c>
      <c r="P575" t="str">
        <f>IF(J575=$U$1,ROW(),"")</f>
        <v/>
      </c>
    </row>
    <row r="576" spans="1:16" x14ac:dyDescent="0.25">
      <c r="A576" t="s">
        <v>495</v>
      </c>
      <c r="B576" s="1">
        <v>38932</v>
      </c>
      <c r="C576" t="s">
        <v>317</v>
      </c>
      <c r="D576" t="s">
        <v>629</v>
      </c>
      <c r="E576">
        <v>193</v>
      </c>
      <c r="F576" t="s">
        <v>677</v>
      </c>
      <c r="G576">
        <v>228</v>
      </c>
      <c r="H576" t="s">
        <v>484</v>
      </c>
      <c r="I576" t="str">
        <f>REPLACE(H576,FIND(" -",H576&amp;" -"),99,"")</f>
        <v>COUNTY COMMISSIONER DISTRICT 4</v>
      </c>
      <c r="J576">
        <v>5</v>
      </c>
      <c r="K576">
        <v>3</v>
      </c>
      <c r="L576">
        <v>251</v>
      </c>
      <c r="M576" t="s">
        <v>680</v>
      </c>
      <c r="N576" t="s">
        <v>688</v>
      </c>
      <c r="O576" t="str">
        <f>IF(E576=$S$1,ROW(),"")</f>
        <v/>
      </c>
      <c r="P576" t="str">
        <f>IF(J576=$U$1,ROW(),"")</f>
        <v/>
      </c>
    </row>
    <row r="577" spans="1:16" x14ac:dyDescent="0.25">
      <c r="A577" t="s">
        <v>495</v>
      </c>
      <c r="B577" s="1">
        <v>38932</v>
      </c>
      <c r="C577" t="s">
        <v>319</v>
      </c>
      <c r="D577" t="s">
        <v>513</v>
      </c>
      <c r="E577">
        <v>307</v>
      </c>
      <c r="F577" t="s">
        <v>676</v>
      </c>
      <c r="G577">
        <v>334</v>
      </c>
      <c r="H577" t="s">
        <v>484</v>
      </c>
      <c r="I577" t="str">
        <f>REPLACE(H577,FIND(" -",H577&amp;" -"),99,"")</f>
        <v>COUNTY COMMISSIONER DISTRICT 4</v>
      </c>
      <c r="J577">
        <v>5</v>
      </c>
      <c r="K577">
        <v>3</v>
      </c>
      <c r="L577">
        <v>251</v>
      </c>
      <c r="M577" t="s">
        <v>679</v>
      </c>
      <c r="N577" t="s">
        <v>685</v>
      </c>
      <c r="O577" t="str">
        <f>IF(E577=$S$1,ROW(),"")</f>
        <v/>
      </c>
      <c r="P577" t="str">
        <f>IF(J577=$U$1,ROW(),"")</f>
        <v/>
      </c>
    </row>
    <row r="578" spans="1:16" x14ac:dyDescent="0.25">
      <c r="A578" t="s">
        <v>495</v>
      </c>
      <c r="B578" s="1">
        <v>38932</v>
      </c>
      <c r="C578" t="s">
        <v>320</v>
      </c>
      <c r="D578" t="s">
        <v>592</v>
      </c>
      <c r="E578">
        <v>326</v>
      </c>
      <c r="F578" t="s">
        <v>676</v>
      </c>
      <c r="G578">
        <v>258</v>
      </c>
      <c r="H578" t="s">
        <v>484</v>
      </c>
      <c r="I578" t="str">
        <f>REPLACE(H578,FIND(" -",H578&amp;" -"),99,"")</f>
        <v>COUNTY COMMISSIONER DISTRICT 4</v>
      </c>
      <c r="J578">
        <v>5</v>
      </c>
      <c r="K578">
        <v>3</v>
      </c>
      <c r="L578">
        <v>251</v>
      </c>
      <c r="M578" t="s">
        <v>679</v>
      </c>
      <c r="N578" t="s">
        <v>685</v>
      </c>
      <c r="O578" t="str">
        <f>IF(E578=$S$1,ROW(),"")</f>
        <v/>
      </c>
      <c r="P578" t="str">
        <f>IF(J578=$U$1,ROW(),"")</f>
        <v/>
      </c>
    </row>
    <row r="579" spans="1:16" x14ac:dyDescent="0.25">
      <c r="A579" t="s">
        <v>495</v>
      </c>
      <c r="B579" s="1">
        <v>38932</v>
      </c>
      <c r="C579" t="s">
        <v>187</v>
      </c>
      <c r="D579" t="s">
        <v>539</v>
      </c>
      <c r="E579">
        <v>6</v>
      </c>
      <c r="F579" t="s">
        <v>676</v>
      </c>
      <c r="G579">
        <v>1790</v>
      </c>
      <c r="H579" t="s">
        <v>68</v>
      </c>
      <c r="I579" t="str">
        <f>REPLACE(H579,FIND(" -",H579&amp;" -"),99,"")</f>
        <v>COUNTY TRUSTEE</v>
      </c>
      <c r="J579">
        <v>7</v>
      </c>
      <c r="K579">
        <v>1</v>
      </c>
      <c r="L579">
        <v>252</v>
      </c>
      <c r="M579" t="s">
        <v>679</v>
      </c>
      <c r="N579" t="s">
        <v>679</v>
      </c>
      <c r="O579" t="str">
        <f>IF(E579=$S$1,ROW(),"")</f>
        <v/>
      </c>
      <c r="P579" t="str">
        <f>IF(J579=$U$1,ROW(),"")</f>
        <v/>
      </c>
    </row>
    <row r="580" spans="1:16" x14ac:dyDescent="0.25">
      <c r="A580" t="s">
        <v>495</v>
      </c>
      <c r="B580" s="1">
        <v>38932</v>
      </c>
      <c r="C580" t="s">
        <v>260</v>
      </c>
      <c r="D580" t="s">
        <v>610</v>
      </c>
      <c r="E580">
        <v>244</v>
      </c>
      <c r="F580" t="s">
        <v>677</v>
      </c>
      <c r="G580">
        <v>847</v>
      </c>
      <c r="H580" t="s">
        <v>68</v>
      </c>
      <c r="I580" t="str">
        <f>REPLACE(H580,FIND(" -",H580&amp;" -"),99,"")</f>
        <v>COUNTY TRUSTEE</v>
      </c>
      <c r="J580">
        <v>7</v>
      </c>
      <c r="K580">
        <v>1</v>
      </c>
      <c r="L580">
        <v>252</v>
      </c>
      <c r="M580" t="s">
        <v>680</v>
      </c>
      <c r="N580" t="s">
        <v>680</v>
      </c>
      <c r="O580" t="str">
        <f>IF(E580=$S$1,ROW(),"")</f>
        <v/>
      </c>
      <c r="P580" t="str">
        <f>IF(J580=$U$1,ROW(),"")</f>
        <v/>
      </c>
    </row>
    <row r="581" spans="1:16" x14ac:dyDescent="0.25">
      <c r="A581" t="s">
        <v>495</v>
      </c>
      <c r="B581" s="1">
        <v>38932</v>
      </c>
      <c r="C581" t="s">
        <v>146</v>
      </c>
      <c r="D581" t="s">
        <v>529</v>
      </c>
      <c r="E581">
        <v>333</v>
      </c>
      <c r="F581" t="s">
        <v>676</v>
      </c>
      <c r="G581">
        <v>1774</v>
      </c>
      <c r="H581" t="s">
        <v>41</v>
      </c>
      <c r="I581" t="str">
        <f>REPLACE(H581,FIND(" -",H581&amp;" -"),99,"")</f>
        <v>GENERAL SESSIONS JUDGE</v>
      </c>
      <c r="J581">
        <v>8</v>
      </c>
      <c r="K581">
        <v>1</v>
      </c>
      <c r="L581">
        <v>253</v>
      </c>
      <c r="M581" t="s">
        <v>679</v>
      </c>
      <c r="N581" t="s">
        <v>679</v>
      </c>
      <c r="O581" t="str">
        <f>IF(E581=$S$1,ROW(),"")</f>
        <v/>
      </c>
      <c r="P581" t="str">
        <f>IF(J581=$U$1,ROW(),"")</f>
        <v/>
      </c>
    </row>
    <row r="582" spans="1:16" x14ac:dyDescent="0.25">
      <c r="A582" t="s">
        <v>495</v>
      </c>
      <c r="B582" s="1">
        <v>38932</v>
      </c>
      <c r="C582" t="s">
        <v>321</v>
      </c>
      <c r="D582" t="s">
        <v>556</v>
      </c>
      <c r="E582">
        <v>42</v>
      </c>
      <c r="F582" t="s">
        <v>677</v>
      </c>
      <c r="G582">
        <v>1155</v>
      </c>
      <c r="H582" t="s">
        <v>46</v>
      </c>
      <c r="I582" t="str">
        <f>REPLACE(H582,FIND(" -",H582&amp;" -"),99,"")</f>
        <v>SHERIFF</v>
      </c>
      <c r="J582">
        <v>9</v>
      </c>
      <c r="K582">
        <v>1</v>
      </c>
      <c r="L582">
        <v>254</v>
      </c>
      <c r="M582" t="s">
        <v>679</v>
      </c>
      <c r="N582" t="s">
        <v>679</v>
      </c>
      <c r="O582" t="str">
        <f>IF(E582=$S$1,ROW(),"")</f>
        <v/>
      </c>
      <c r="P582" t="str">
        <f>IF(J582=$U$1,ROW(),"")</f>
        <v/>
      </c>
    </row>
    <row r="583" spans="1:16" x14ac:dyDescent="0.25">
      <c r="A583" t="s">
        <v>495</v>
      </c>
      <c r="B583" s="1">
        <v>38932</v>
      </c>
      <c r="C583" t="s">
        <v>322</v>
      </c>
      <c r="D583" t="s">
        <v>630</v>
      </c>
      <c r="E583">
        <v>51</v>
      </c>
      <c r="F583" t="s">
        <v>684</v>
      </c>
      <c r="G583">
        <v>96</v>
      </c>
      <c r="H583" t="s">
        <v>46</v>
      </c>
      <c r="I583" t="str">
        <f>REPLACE(H583,FIND(" -",H583&amp;" -"),99,"")</f>
        <v>SHERIFF</v>
      </c>
      <c r="J583">
        <v>9</v>
      </c>
      <c r="K583">
        <v>1</v>
      </c>
      <c r="L583">
        <v>254</v>
      </c>
      <c r="M583" t="s">
        <v>680</v>
      </c>
      <c r="N583" t="s">
        <v>680</v>
      </c>
      <c r="O583" t="str">
        <f>IF(E583=$S$1,ROW(),"")</f>
        <v/>
      </c>
      <c r="P583" t="str">
        <f>IF(J583=$U$1,ROW(),"")</f>
        <v/>
      </c>
    </row>
    <row r="584" spans="1:16" x14ac:dyDescent="0.25">
      <c r="A584" t="s">
        <v>495</v>
      </c>
      <c r="B584" s="1">
        <v>38932</v>
      </c>
      <c r="C584" t="s">
        <v>2</v>
      </c>
      <c r="D584" t="s">
        <v>515</v>
      </c>
      <c r="E584">
        <v>113</v>
      </c>
      <c r="F584" t="s">
        <v>684</v>
      </c>
      <c r="G584">
        <v>839</v>
      </c>
      <c r="H584" t="s">
        <v>46</v>
      </c>
      <c r="I584" t="str">
        <f>REPLACE(H584,FIND(" -",H584&amp;" -"),99,"")</f>
        <v>SHERIFF</v>
      </c>
      <c r="J584">
        <v>9</v>
      </c>
      <c r="K584">
        <v>1</v>
      </c>
      <c r="L584">
        <v>254</v>
      </c>
      <c r="M584" t="s">
        <v>680</v>
      </c>
      <c r="N584" t="s">
        <v>680</v>
      </c>
      <c r="O584" t="str">
        <f>IF(E584=$S$1,ROW(),"")</f>
        <v/>
      </c>
      <c r="P584" t="str">
        <f>IF(J584=$U$1,ROW(),"")</f>
        <v/>
      </c>
    </row>
    <row r="585" spans="1:16" x14ac:dyDescent="0.25">
      <c r="A585" t="s">
        <v>495</v>
      </c>
      <c r="B585" s="1">
        <v>38932</v>
      </c>
      <c r="C585" t="s">
        <v>274</v>
      </c>
      <c r="D585" t="s">
        <v>615</v>
      </c>
      <c r="E585">
        <v>207</v>
      </c>
      <c r="F585" t="s">
        <v>676</v>
      </c>
      <c r="G585">
        <v>668</v>
      </c>
      <c r="H585" t="s">
        <v>46</v>
      </c>
      <c r="I585" t="str">
        <f>REPLACE(H585,FIND(" -",H585&amp;" -"),99,"")</f>
        <v>SHERIFF</v>
      </c>
      <c r="J585">
        <v>9</v>
      </c>
      <c r="K585">
        <v>1</v>
      </c>
      <c r="L585">
        <v>254</v>
      </c>
      <c r="M585" t="s">
        <v>680</v>
      </c>
      <c r="N585" t="s">
        <v>680</v>
      </c>
      <c r="O585" t="str">
        <f>IF(E585=$S$1,ROW(),"")</f>
        <v/>
      </c>
      <c r="P585" t="str">
        <f>IF(J585=$U$1,ROW(),"")</f>
        <v/>
      </c>
    </row>
    <row r="586" spans="1:16" x14ac:dyDescent="0.25">
      <c r="A586" t="s">
        <v>495</v>
      </c>
      <c r="B586" s="1">
        <v>38932</v>
      </c>
      <c r="C586" t="s">
        <v>168</v>
      </c>
      <c r="D586" t="s">
        <v>556</v>
      </c>
      <c r="E586">
        <v>44</v>
      </c>
      <c r="F586" t="s">
        <v>676</v>
      </c>
      <c r="G586">
        <v>1711</v>
      </c>
      <c r="H586" t="s">
        <v>49</v>
      </c>
      <c r="I586" t="str">
        <f>REPLACE(H586,FIND(" -",H586&amp;" -"),99,"")</f>
        <v>CIRCUIT COURT CLERK</v>
      </c>
      <c r="J586">
        <v>10</v>
      </c>
      <c r="K586">
        <v>1</v>
      </c>
      <c r="L586">
        <v>255</v>
      </c>
      <c r="M586" t="s">
        <v>679</v>
      </c>
      <c r="N586" t="s">
        <v>679</v>
      </c>
      <c r="O586" t="str">
        <f>IF(E586=$S$1,ROW(),"")</f>
        <v/>
      </c>
      <c r="P586" t="str">
        <f>IF(J586=$U$1,ROW(),"")</f>
        <v/>
      </c>
    </row>
    <row r="587" spans="1:16" x14ac:dyDescent="0.25">
      <c r="A587" t="s">
        <v>495</v>
      </c>
      <c r="B587" s="1">
        <v>38932</v>
      </c>
      <c r="C587" t="s">
        <v>323</v>
      </c>
      <c r="D587" t="s">
        <v>558</v>
      </c>
      <c r="E587">
        <v>48</v>
      </c>
      <c r="F587" t="s">
        <v>677</v>
      </c>
      <c r="G587">
        <v>968</v>
      </c>
      <c r="H587" t="s">
        <v>49</v>
      </c>
      <c r="I587" t="str">
        <f>REPLACE(H587,FIND(" -",H587&amp;" -"),99,"")</f>
        <v>CIRCUIT COURT CLERK</v>
      </c>
      <c r="J587">
        <v>10</v>
      </c>
      <c r="K587">
        <v>1</v>
      </c>
      <c r="L587">
        <v>255</v>
      </c>
      <c r="M587" t="s">
        <v>680</v>
      </c>
      <c r="N587" t="s">
        <v>680</v>
      </c>
      <c r="O587" t="str">
        <f>IF(E587=$S$1,ROW(),"")</f>
        <v/>
      </c>
      <c r="P587" t="str">
        <f>IF(J587=$U$1,ROW(),"")</f>
        <v/>
      </c>
    </row>
    <row r="588" spans="1:16" x14ac:dyDescent="0.25">
      <c r="A588" t="s">
        <v>495</v>
      </c>
      <c r="B588" s="1">
        <v>38932</v>
      </c>
      <c r="C588" t="s">
        <v>324</v>
      </c>
      <c r="D588" t="s">
        <v>533</v>
      </c>
      <c r="E588">
        <v>171</v>
      </c>
      <c r="F588" t="s">
        <v>677</v>
      </c>
      <c r="G588">
        <v>2355</v>
      </c>
      <c r="H588" t="s">
        <v>51</v>
      </c>
      <c r="I588" t="str">
        <f>REPLACE(H588,FIND(" -",H588&amp;" -"),99,"")</f>
        <v>COUNTY CLERK</v>
      </c>
      <c r="J588">
        <v>11</v>
      </c>
      <c r="K588">
        <v>1</v>
      </c>
      <c r="L588">
        <v>256</v>
      </c>
      <c r="M588" t="s">
        <v>679</v>
      </c>
      <c r="N588" t="s">
        <v>679</v>
      </c>
      <c r="O588" t="str">
        <f>IF(E588=$S$1,ROW(),"")</f>
        <v/>
      </c>
      <c r="P588" t="str">
        <f>IF(J588=$U$1,ROW(),"")</f>
        <v/>
      </c>
    </row>
    <row r="589" spans="1:16" x14ac:dyDescent="0.25">
      <c r="A589" t="s">
        <v>495</v>
      </c>
      <c r="B589" s="1">
        <v>38932</v>
      </c>
      <c r="C589" t="s">
        <v>283</v>
      </c>
      <c r="D589" t="s">
        <v>552</v>
      </c>
      <c r="E589">
        <v>125</v>
      </c>
      <c r="F589" t="s">
        <v>677</v>
      </c>
      <c r="G589">
        <v>1995</v>
      </c>
      <c r="H589" t="s">
        <v>325</v>
      </c>
      <c r="I589" t="str">
        <f>REPLACE(H589,FIND(" -",H589&amp;" -"),99,"")</f>
        <v>REGISTER</v>
      </c>
      <c r="J589">
        <v>12</v>
      </c>
      <c r="K589">
        <v>1</v>
      </c>
      <c r="L589">
        <v>257</v>
      </c>
      <c r="M589" t="s">
        <v>679</v>
      </c>
      <c r="N589" t="s">
        <v>679</v>
      </c>
      <c r="O589" t="str">
        <f>IF(E589=$S$1,ROW(),"")</f>
        <v/>
      </c>
      <c r="P589">
        <f>IF(J589=$U$1,ROW(),"")</f>
        <v>589</v>
      </c>
    </row>
    <row r="590" spans="1:16" x14ac:dyDescent="0.25">
      <c r="A590" t="s">
        <v>495</v>
      </c>
      <c r="B590" s="1">
        <v>38932</v>
      </c>
      <c r="C590" t="s">
        <v>326</v>
      </c>
      <c r="D590" t="s">
        <v>627</v>
      </c>
      <c r="E590">
        <v>269</v>
      </c>
      <c r="F590" t="s">
        <v>676</v>
      </c>
      <c r="G590">
        <v>652</v>
      </c>
      <c r="H590" t="s">
        <v>325</v>
      </c>
      <c r="I590" t="str">
        <f>REPLACE(H590,FIND(" -",H590&amp;" -"),99,"")</f>
        <v>REGISTER</v>
      </c>
      <c r="J590">
        <v>12</v>
      </c>
      <c r="K590">
        <v>1</v>
      </c>
      <c r="L590">
        <v>257</v>
      </c>
      <c r="M590" t="s">
        <v>680</v>
      </c>
      <c r="N590" t="s">
        <v>680</v>
      </c>
      <c r="O590" t="str">
        <f>IF(E590=$S$1,ROW(),"")</f>
        <v/>
      </c>
      <c r="P590">
        <f>IF(J590=$U$1,ROW(),"")</f>
        <v>590</v>
      </c>
    </row>
    <row r="591" spans="1:16" x14ac:dyDescent="0.25">
      <c r="A591" t="s">
        <v>495</v>
      </c>
      <c r="B591" s="1">
        <v>38932</v>
      </c>
      <c r="C591" t="s">
        <v>328</v>
      </c>
      <c r="D591" t="s">
        <v>574</v>
      </c>
      <c r="E591">
        <v>71</v>
      </c>
      <c r="F591" t="s">
        <v>676</v>
      </c>
      <c r="G591">
        <v>1786</v>
      </c>
      <c r="H591" t="s">
        <v>114</v>
      </c>
      <c r="I591" t="str">
        <f>REPLACE(H591,FIND(" -",H591&amp;" -"),99,"")</f>
        <v>ROAD SUPERINTENDENT</v>
      </c>
      <c r="J591">
        <v>13</v>
      </c>
      <c r="K591">
        <v>1</v>
      </c>
      <c r="L591">
        <v>258</v>
      </c>
      <c r="M591" t="s">
        <v>679</v>
      </c>
      <c r="N591" t="s">
        <v>679</v>
      </c>
      <c r="O591" t="str">
        <f>IF(E591=$S$1,ROW(),"")</f>
        <v/>
      </c>
      <c r="P591" t="str">
        <f>IF(J591=$U$1,ROW(),"")</f>
        <v/>
      </c>
    </row>
    <row r="592" spans="1:16" x14ac:dyDescent="0.25">
      <c r="A592" t="s">
        <v>495</v>
      </c>
      <c r="B592" s="1">
        <v>38932</v>
      </c>
      <c r="C592" t="s">
        <v>327</v>
      </c>
      <c r="D592" t="s">
        <v>527</v>
      </c>
      <c r="E592">
        <v>249</v>
      </c>
      <c r="F592" t="s">
        <v>677</v>
      </c>
      <c r="G592">
        <v>905</v>
      </c>
      <c r="H592" t="s">
        <v>114</v>
      </c>
      <c r="I592" t="str">
        <f>REPLACE(H592,FIND(" -",H592&amp;" -"),99,"")</f>
        <v>ROAD SUPERINTENDENT</v>
      </c>
      <c r="J592">
        <v>13</v>
      </c>
      <c r="K592">
        <v>1</v>
      </c>
      <c r="L592">
        <v>258</v>
      </c>
      <c r="M592" t="s">
        <v>680</v>
      </c>
      <c r="N592" t="s">
        <v>680</v>
      </c>
      <c r="O592" t="str">
        <f>IF(E592=$S$1,ROW(),"")</f>
        <v/>
      </c>
      <c r="P592" t="str">
        <f>IF(J592=$U$1,ROW(),"")</f>
        <v/>
      </c>
    </row>
    <row r="593" spans="1:16" x14ac:dyDescent="0.25">
      <c r="A593" t="s">
        <v>495</v>
      </c>
      <c r="B593" s="1">
        <v>38932</v>
      </c>
      <c r="C593" t="s">
        <v>329</v>
      </c>
      <c r="D593" t="s">
        <v>631</v>
      </c>
      <c r="E593">
        <v>128</v>
      </c>
      <c r="F593" t="s">
        <v>11</v>
      </c>
      <c r="G593">
        <v>383</v>
      </c>
      <c r="H593" t="s">
        <v>480</v>
      </c>
      <c r="I593" t="str">
        <f>REPLACE(H593,FIND(" -",H593&amp;" -"),99,"")</f>
        <v>SCHOOL BOARD DISTRICT 3</v>
      </c>
      <c r="J593">
        <v>17</v>
      </c>
      <c r="K593">
        <v>1</v>
      </c>
      <c r="L593">
        <v>259</v>
      </c>
      <c r="M593" t="s">
        <v>679</v>
      </c>
      <c r="N593" t="s">
        <v>679</v>
      </c>
      <c r="O593" t="str">
        <f>IF(E593=$S$1,ROW(),"")</f>
        <v/>
      </c>
      <c r="P593" t="str">
        <f>IF(J593=$U$1,ROW(),"")</f>
        <v/>
      </c>
    </row>
    <row r="594" spans="1:16" x14ac:dyDescent="0.25">
      <c r="A594" t="s">
        <v>495</v>
      </c>
      <c r="B594" s="1">
        <v>38932</v>
      </c>
      <c r="C594" t="s">
        <v>330</v>
      </c>
      <c r="D594" t="s">
        <v>573</v>
      </c>
      <c r="E594">
        <v>273</v>
      </c>
      <c r="F594" t="s">
        <v>11</v>
      </c>
      <c r="G594">
        <v>237</v>
      </c>
      <c r="H594" t="s">
        <v>480</v>
      </c>
      <c r="I594" t="str">
        <f>REPLACE(H594,FIND(" -",H594&amp;" -"),99,"")</f>
        <v>SCHOOL BOARD DISTRICT 3</v>
      </c>
      <c r="J594">
        <v>17</v>
      </c>
      <c r="K594">
        <v>1</v>
      </c>
      <c r="L594">
        <v>259</v>
      </c>
      <c r="M594" t="s">
        <v>680</v>
      </c>
      <c r="N594" t="s">
        <v>680</v>
      </c>
      <c r="O594" t="str">
        <f>IF(E594=$S$1,ROW(),"")</f>
        <v/>
      </c>
      <c r="P594" t="str">
        <f>IF(J594=$U$1,ROW(),"")</f>
        <v/>
      </c>
    </row>
    <row r="595" spans="1:16" x14ac:dyDescent="0.25">
      <c r="A595" t="s">
        <v>495</v>
      </c>
      <c r="B595" s="1">
        <v>38932</v>
      </c>
      <c r="C595" t="s">
        <v>144</v>
      </c>
      <c r="D595" t="s">
        <v>580</v>
      </c>
      <c r="E595">
        <v>49</v>
      </c>
      <c r="F595" t="s">
        <v>11</v>
      </c>
      <c r="G595">
        <v>189</v>
      </c>
      <c r="H595" t="s">
        <v>478</v>
      </c>
      <c r="I595" t="str">
        <f>REPLACE(H595,FIND(" -",H595&amp;" -"),99,"")</f>
        <v>SCHOOL BOARD DISTRICT 4</v>
      </c>
      <c r="J595">
        <v>18</v>
      </c>
      <c r="K595">
        <v>1</v>
      </c>
      <c r="L595">
        <v>260</v>
      </c>
      <c r="M595" t="s">
        <v>680</v>
      </c>
      <c r="N595" t="s">
        <v>680</v>
      </c>
      <c r="O595" t="str">
        <f>IF(E595=$S$1,ROW(),"")</f>
        <v/>
      </c>
      <c r="P595" t="str">
        <f>IF(J595=$U$1,ROW(),"")</f>
        <v/>
      </c>
    </row>
    <row r="596" spans="1:16" x14ac:dyDescent="0.25">
      <c r="A596" t="s">
        <v>495</v>
      </c>
      <c r="B596" s="1">
        <v>38932</v>
      </c>
      <c r="C596" t="s">
        <v>287</v>
      </c>
      <c r="D596" t="s">
        <v>623</v>
      </c>
      <c r="E596">
        <v>234</v>
      </c>
      <c r="F596" t="s">
        <v>11</v>
      </c>
      <c r="G596">
        <v>347</v>
      </c>
      <c r="H596" t="s">
        <v>478</v>
      </c>
      <c r="I596" t="str">
        <f>REPLACE(H596,FIND(" -",H596&amp;" -"),99,"")</f>
        <v>SCHOOL BOARD DISTRICT 4</v>
      </c>
      <c r="J596">
        <v>18</v>
      </c>
      <c r="K596">
        <v>1</v>
      </c>
      <c r="L596">
        <v>260</v>
      </c>
      <c r="M596" t="s">
        <v>679</v>
      </c>
      <c r="N596" t="s">
        <v>679</v>
      </c>
      <c r="O596" t="str">
        <f>IF(E596=$S$1,ROW(),"")</f>
        <v/>
      </c>
      <c r="P596" t="str">
        <f>IF(J596=$U$1,ROW(),"")</f>
        <v/>
      </c>
    </row>
    <row r="597" spans="1:16" x14ac:dyDescent="0.25">
      <c r="A597" t="s">
        <v>495</v>
      </c>
      <c r="B597" s="1">
        <v>38932</v>
      </c>
      <c r="C597" t="s">
        <v>247</v>
      </c>
      <c r="D597" t="s">
        <v>522</v>
      </c>
      <c r="E597">
        <v>228</v>
      </c>
      <c r="F597" t="s">
        <v>11</v>
      </c>
      <c r="G597">
        <v>151</v>
      </c>
      <c r="H597" t="s">
        <v>195</v>
      </c>
      <c r="I597" t="str">
        <f>REPLACE(H597,FIND(" -",H597&amp;" -"),99,"")</f>
        <v>CITY MAYOR</v>
      </c>
      <c r="J597">
        <v>20</v>
      </c>
      <c r="K597">
        <v>1</v>
      </c>
      <c r="L597">
        <v>261</v>
      </c>
      <c r="M597" t="s">
        <v>680</v>
      </c>
      <c r="N597" t="s">
        <v>680</v>
      </c>
      <c r="O597" t="str">
        <f>IF(E597=$S$1,ROW(),"")</f>
        <v/>
      </c>
      <c r="P597" t="str">
        <f>IF(J597=$U$1,ROW(),"")</f>
        <v/>
      </c>
    </row>
    <row r="598" spans="1:16" x14ac:dyDescent="0.25">
      <c r="A598" t="s">
        <v>495</v>
      </c>
      <c r="B598" s="1">
        <v>38932</v>
      </c>
      <c r="C598" t="s">
        <v>199</v>
      </c>
      <c r="D598" t="s">
        <v>577</v>
      </c>
      <c r="E598">
        <v>260</v>
      </c>
      <c r="F598" t="s">
        <v>11</v>
      </c>
      <c r="G598">
        <v>201</v>
      </c>
      <c r="H598" t="s">
        <v>195</v>
      </c>
      <c r="I598" t="str">
        <f>REPLACE(H598,FIND(" -",H598&amp;" -"),99,"")</f>
        <v>CITY MAYOR</v>
      </c>
      <c r="J598">
        <v>20</v>
      </c>
      <c r="K598">
        <v>1</v>
      </c>
      <c r="L598">
        <v>261</v>
      </c>
      <c r="M598" t="s">
        <v>679</v>
      </c>
      <c r="N598" t="s">
        <v>679</v>
      </c>
      <c r="O598" t="str">
        <f>IF(E598=$S$1,ROW(),"")</f>
        <v/>
      </c>
      <c r="P598" t="str">
        <f>IF(J598=$U$1,ROW(),"")</f>
        <v/>
      </c>
    </row>
    <row r="599" spans="1:16" x14ac:dyDescent="0.25">
      <c r="A599" t="s">
        <v>495</v>
      </c>
      <c r="B599" s="1">
        <v>38932</v>
      </c>
      <c r="C599" t="s">
        <v>331</v>
      </c>
      <c r="D599" t="s">
        <v>632</v>
      </c>
      <c r="E599">
        <v>268</v>
      </c>
      <c r="F599" t="s">
        <v>11</v>
      </c>
      <c r="G599">
        <v>143</v>
      </c>
      <c r="H599" t="s">
        <v>195</v>
      </c>
      <c r="I599" t="str">
        <f>REPLACE(H599,FIND(" -",H599&amp;" -"),99,"")</f>
        <v>CITY MAYOR</v>
      </c>
      <c r="J599">
        <v>20</v>
      </c>
      <c r="K599">
        <v>1</v>
      </c>
      <c r="L599">
        <v>261</v>
      </c>
      <c r="M599" t="s">
        <v>680</v>
      </c>
      <c r="N599" t="s">
        <v>680</v>
      </c>
      <c r="O599" t="str">
        <f>IF(E599=$S$1,ROW(),"")</f>
        <v/>
      </c>
      <c r="P599" t="str">
        <f>IF(J599=$U$1,ROW(),"")</f>
        <v/>
      </c>
    </row>
    <row r="600" spans="1:16" x14ac:dyDescent="0.25">
      <c r="A600" t="s">
        <v>495</v>
      </c>
      <c r="B600" s="1">
        <v>38932</v>
      </c>
      <c r="C600" t="s">
        <v>332</v>
      </c>
      <c r="D600" t="s">
        <v>602</v>
      </c>
      <c r="E600">
        <v>62</v>
      </c>
      <c r="F600" t="s">
        <v>11</v>
      </c>
      <c r="G600">
        <v>312</v>
      </c>
      <c r="H600" t="s">
        <v>293</v>
      </c>
      <c r="I600" t="str">
        <f>REPLACE(H600,FIND(" -",H600&amp;" -"),99,"")</f>
        <v>ALDERMAN</v>
      </c>
      <c r="J600">
        <v>21</v>
      </c>
      <c r="K600">
        <v>3</v>
      </c>
      <c r="L600">
        <v>262</v>
      </c>
      <c r="M600" t="s">
        <v>679</v>
      </c>
      <c r="N600" t="s">
        <v>685</v>
      </c>
      <c r="O600" t="str">
        <f>IF(E600=$S$1,ROW(),"")</f>
        <v/>
      </c>
      <c r="P600" t="str">
        <f>IF(J600=$U$1,ROW(),"")</f>
        <v/>
      </c>
    </row>
    <row r="601" spans="1:16" x14ac:dyDescent="0.25">
      <c r="A601" t="s">
        <v>495</v>
      </c>
      <c r="B601" s="1">
        <v>38932</v>
      </c>
      <c r="C601" t="s">
        <v>333</v>
      </c>
      <c r="D601" t="s">
        <v>576</v>
      </c>
      <c r="E601">
        <v>220</v>
      </c>
      <c r="F601" t="s">
        <v>11</v>
      </c>
      <c r="G601">
        <v>376</v>
      </c>
      <c r="H601" t="s">
        <v>293</v>
      </c>
      <c r="I601" t="str">
        <f>REPLACE(H601,FIND(" -",H601&amp;" -"),99,"")</f>
        <v>ALDERMAN</v>
      </c>
      <c r="J601">
        <v>21</v>
      </c>
      <c r="K601">
        <v>3</v>
      </c>
      <c r="L601">
        <v>262</v>
      </c>
      <c r="M601" t="s">
        <v>679</v>
      </c>
      <c r="N601" t="s">
        <v>685</v>
      </c>
      <c r="O601" t="str">
        <f>IF(E601=$S$1,ROW(),"")</f>
        <v/>
      </c>
      <c r="P601" t="str">
        <f>IF(J601=$U$1,ROW(),"")</f>
        <v/>
      </c>
    </row>
    <row r="602" spans="1:16" x14ac:dyDescent="0.25">
      <c r="A602" t="s">
        <v>495</v>
      </c>
      <c r="B602" s="1">
        <v>38932</v>
      </c>
      <c r="C602" t="s">
        <v>119</v>
      </c>
      <c r="D602" t="s">
        <v>513</v>
      </c>
      <c r="E602">
        <v>308</v>
      </c>
      <c r="F602" t="s">
        <v>11</v>
      </c>
      <c r="G602">
        <v>321</v>
      </c>
      <c r="H602" t="s">
        <v>293</v>
      </c>
      <c r="I602" t="str">
        <f>REPLACE(H602,FIND(" -",H602&amp;" -"),99,"")</f>
        <v>ALDERMAN</v>
      </c>
      <c r="J602">
        <v>21</v>
      </c>
      <c r="K602">
        <v>3</v>
      </c>
      <c r="L602">
        <v>262</v>
      </c>
      <c r="M602" t="s">
        <v>679</v>
      </c>
      <c r="N602" t="s">
        <v>685</v>
      </c>
      <c r="O602" t="str">
        <f>IF(E602=$S$1,ROW(),"")</f>
        <v/>
      </c>
      <c r="P602" t="str">
        <f>IF(J602=$U$1,ROW(),"")</f>
        <v/>
      </c>
    </row>
    <row r="603" spans="1:16" x14ac:dyDescent="0.25">
      <c r="A603" t="s">
        <v>495</v>
      </c>
      <c r="B603" s="1">
        <v>38932</v>
      </c>
      <c r="C603" t="s">
        <v>155</v>
      </c>
      <c r="D603" t="s">
        <v>573</v>
      </c>
      <c r="E603">
        <v>274</v>
      </c>
      <c r="F603" t="s">
        <v>11</v>
      </c>
      <c r="G603">
        <v>376</v>
      </c>
      <c r="H603" t="s">
        <v>156</v>
      </c>
      <c r="I603" t="str">
        <f>REPLACE(H603,FIND(" -",H603&amp;" -"),99,"")</f>
        <v>RECORDER</v>
      </c>
      <c r="J603">
        <v>22</v>
      </c>
      <c r="K603">
        <v>1</v>
      </c>
      <c r="L603">
        <v>263</v>
      </c>
      <c r="M603" t="s">
        <v>679</v>
      </c>
      <c r="N603" t="s">
        <v>679</v>
      </c>
      <c r="O603" t="str">
        <f>IF(E603=$S$1,ROW(),"")</f>
        <v/>
      </c>
      <c r="P603" t="str">
        <f>IF(J603=$U$1,ROW(),"")</f>
        <v/>
      </c>
    </row>
    <row r="604" spans="1:16" x14ac:dyDescent="0.25">
      <c r="A604" t="s">
        <v>678</v>
      </c>
      <c r="B604" s="1">
        <v>39483</v>
      </c>
      <c r="C604" t="s">
        <v>135</v>
      </c>
      <c r="D604" t="s">
        <v>539</v>
      </c>
      <c r="E604">
        <v>7</v>
      </c>
      <c r="F604" t="s">
        <v>676</v>
      </c>
      <c r="G604">
        <v>704</v>
      </c>
      <c r="H604" t="s">
        <v>1</v>
      </c>
      <c r="I604" t="str">
        <f>REPLACE(H604,FIND(" -",H604&amp;" -"),99,"")</f>
        <v>ASSESSOR OF PROPERTY</v>
      </c>
      <c r="J604">
        <v>6</v>
      </c>
      <c r="K604">
        <v>1</v>
      </c>
      <c r="L604">
        <v>264</v>
      </c>
      <c r="M604" t="s">
        <v>679</v>
      </c>
      <c r="N604" t="s">
        <v>679</v>
      </c>
      <c r="O604" t="str">
        <f>IF(E604=$S$1,ROW(),"")</f>
        <v/>
      </c>
      <c r="P604" t="str">
        <f>IF(J604=$U$1,ROW(),"")</f>
        <v/>
      </c>
    </row>
    <row r="605" spans="1:16" x14ac:dyDescent="0.25">
      <c r="A605" t="s">
        <v>678</v>
      </c>
      <c r="B605" s="1">
        <v>39483</v>
      </c>
      <c r="C605" t="s">
        <v>348</v>
      </c>
      <c r="D605" t="s">
        <v>532</v>
      </c>
      <c r="E605">
        <v>56</v>
      </c>
      <c r="F605" t="s">
        <v>676</v>
      </c>
      <c r="G605">
        <v>256</v>
      </c>
      <c r="H605" t="s">
        <v>1</v>
      </c>
      <c r="I605" t="str">
        <f>REPLACE(H605,FIND(" -",H605&amp;" -"),99,"")</f>
        <v>ASSESSOR OF PROPERTY</v>
      </c>
      <c r="J605">
        <v>6</v>
      </c>
      <c r="K605">
        <v>1</v>
      </c>
      <c r="L605">
        <v>264</v>
      </c>
      <c r="M605" t="s">
        <v>680</v>
      </c>
      <c r="N605" t="s">
        <v>680</v>
      </c>
      <c r="O605" t="str">
        <f>IF(E605=$S$1,ROW(),"")</f>
        <v/>
      </c>
      <c r="P605" t="str">
        <f>IF(J605=$U$1,ROW(),"")</f>
        <v/>
      </c>
    </row>
    <row r="606" spans="1:16" x14ac:dyDescent="0.25">
      <c r="A606" t="s">
        <v>495</v>
      </c>
      <c r="B606" s="1">
        <v>39667</v>
      </c>
      <c r="C606" t="s">
        <v>135</v>
      </c>
      <c r="D606" t="s">
        <v>539</v>
      </c>
      <c r="E606">
        <v>7</v>
      </c>
      <c r="F606" t="s">
        <v>676</v>
      </c>
      <c r="G606">
        <v>588</v>
      </c>
      <c r="H606" t="s">
        <v>1</v>
      </c>
      <c r="I606" t="str">
        <f>REPLACE(H606,FIND(" -",H606&amp;" -"),99,"")</f>
        <v>ASSESSOR OF PROPERTY</v>
      </c>
      <c r="J606">
        <v>6</v>
      </c>
      <c r="K606">
        <v>1</v>
      </c>
      <c r="L606">
        <v>265</v>
      </c>
      <c r="M606" t="s">
        <v>679</v>
      </c>
      <c r="N606" t="s">
        <v>679</v>
      </c>
      <c r="O606" t="str">
        <f>IF(E606=$S$1,ROW(),"")</f>
        <v/>
      </c>
      <c r="P606" t="str">
        <f>IF(J606=$U$1,ROW(),"")</f>
        <v/>
      </c>
    </row>
    <row r="607" spans="1:16" x14ac:dyDescent="0.25">
      <c r="A607" t="s">
        <v>495</v>
      </c>
      <c r="B607" s="1">
        <v>39667</v>
      </c>
      <c r="C607" t="s">
        <v>346</v>
      </c>
      <c r="D607" t="s">
        <v>521</v>
      </c>
      <c r="E607">
        <v>10</v>
      </c>
      <c r="F607" t="s">
        <v>684</v>
      </c>
      <c r="G607">
        <v>179</v>
      </c>
      <c r="H607" t="s">
        <v>1</v>
      </c>
      <c r="I607" t="str">
        <f>REPLACE(H607,FIND(" -",H607&amp;" -"),99,"")</f>
        <v>ASSESSOR OF PROPERTY</v>
      </c>
      <c r="J607">
        <v>6</v>
      </c>
      <c r="K607">
        <v>1</v>
      </c>
      <c r="L607">
        <v>265</v>
      </c>
      <c r="M607" t="s">
        <v>680</v>
      </c>
      <c r="N607" t="s">
        <v>680</v>
      </c>
      <c r="O607" t="str">
        <f>IF(E607=$S$1,ROW(),"")</f>
        <v/>
      </c>
      <c r="P607" t="str">
        <f>IF(J607=$U$1,ROW(),"")</f>
        <v/>
      </c>
    </row>
    <row r="608" spans="1:16" x14ac:dyDescent="0.25">
      <c r="A608" t="s">
        <v>495</v>
      </c>
      <c r="B608" s="1">
        <v>39667</v>
      </c>
      <c r="C608" t="s">
        <v>87</v>
      </c>
      <c r="D608" t="s">
        <v>536</v>
      </c>
      <c r="E608">
        <v>294</v>
      </c>
      <c r="F608" t="s">
        <v>11</v>
      </c>
      <c r="G608">
        <v>152</v>
      </c>
      <c r="H608" t="s">
        <v>481</v>
      </c>
      <c r="I608" t="str">
        <f>REPLACE(H608,FIND(" -",H608&amp;" -"),99,"")</f>
        <v>SCHOOL BOARD DISTRICT 1</v>
      </c>
      <c r="J608">
        <v>15</v>
      </c>
      <c r="K608">
        <v>1</v>
      </c>
      <c r="L608">
        <v>266</v>
      </c>
      <c r="M608" t="s">
        <v>679</v>
      </c>
      <c r="N608" t="s">
        <v>679</v>
      </c>
      <c r="O608" t="str">
        <f>IF(E608=$S$1,ROW(),"")</f>
        <v/>
      </c>
      <c r="P608" t="str">
        <f>IF(J608=$U$1,ROW(),"")</f>
        <v/>
      </c>
    </row>
    <row r="609" spans="1:16" x14ac:dyDescent="0.25">
      <c r="A609" t="s">
        <v>495</v>
      </c>
      <c r="B609" s="1">
        <v>39667</v>
      </c>
      <c r="C609" t="s">
        <v>263</v>
      </c>
      <c r="D609" t="s">
        <v>611</v>
      </c>
      <c r="E609">
        <v>50</v>
      </c>
      <c r="F609" t="s">
        <v>11</v>
      </c>
      <c r="G609">
        <v>111</v>
      </c>
      <c r="H609" t="s">
        <v>482</v>
      </c>
      <c r="I609" t="str">
        <f>REPLACE(H609,FIND(" -",H609&amp;" -"),99,"")</f>
        <v>SCHOOL BOARD DISTRICT 2</v>
      </c>
      <c r="J609">
        <v>16</v>
      </c>
      <c r="K609">
        <v>1</v>
      </c>
      <c r="L609">
        <v>267</v>
      </c>
      <c r="M609" t="s">
        <v>680</v>
      </c>
      <c r="N609" t="s">
        <v>680</v>
      </c>
      <c r="O609" t="str">
        <f>IF(E609=$S$1,ROW(),"")</f>
        <v/>
      </c>
      <c r="P609" t="str">
        <f>IF(J609=$U$1,ROW(),"")</f>
        <v/>
      </c>
    </row>
    <row r="610" spans="1:16" x14ac:dyDescent="0.25">
      <c r="A610" t="s">
        <v>495</v>
      </c>
      <c r="B610" s="1">
        <v>39667</v>
      </c>
      <c r="C610" t="s">
        <v>347</v>
      </c>
      <c r="D610" t="s">
        <v>516</v>
      </c>
      <c r="E610">
        <v>200</v>
      </c>
      <c r="F610" t="s">
        <v>11</v>
      </c>
      <c r="G610">
        <v>127</v>
      </c>
      <c r="H610" t="s">
        <v>482</v>
      </c>
      <c r="I610" t="str">
        <f>REPLACE(H610,FIND(" -",H610&amp;" -"),99,"")</f>
        <v>SCHOOL BOARD DISTRICT 2</v>
      </c>
      <c r="J610">
        <v>16</v>
      </c>
      <c r="K610">
        <v>1</v>
      </c>
      <c r="L610">
        <v>267</v>
      </c>
      <c r="M610" t="s">
        <v>679</v>
      </c>
      <c r="N610" t="s">
        <v>679</v>
      </c>
      <c r="O610" t="str">
        <f>IF(E610=$S$1,ROW(),"")</f>
        <v/>
      </c>
      <c r="P610" t="str">
        <f>IF(J610=$U$1,ROW(),"")</f>
        <v/>
      </c>
    </row>
    <row r="611" spans="1:16" x14ac:dyDescent="0.25">
      <c r="A611" t="s">
        <v>495</v>
      </c>
      <c r="B611" s="1">
        <v>39667</v>
      </c>
      <c r="C611" t="s">
        <v>308</v>
      </c>
      <c r="D611" t="s">
        <v>573</v>
      </c>
      <c r="E611">
        <v>270</v>
      </c>
      <c r="F611" t="s">
        <v>11</v>
      </c>
      <c r="G611">
        <v>31</v>
      </c>
      <c r="H611" t="s">
        <v>482</v>
      </c>
      <c r="I611" t="str">
        <f>REPLACE(H611,FIND(" -",H611&amp;" -"),99,"")</f>
        <v>SCHOOL BOARD DISTRICT 2</v>
      </c>
      <c r="J611">
        <v>16</v>
      </c>
      <c r="K611">
        <v>1</v>
      </c>
      <c r="L611">
        <v>267</v>
      </c>
      <c r="M611" t="s">
        <v>680</v>
      </c>
      <c r="N611" t="s">
        <v>680</v>
      </c>
      <c r="O611" t="str">
        <f>IF(E611=$S$1,ROW(),"")</f>
        <v/>
      </c>
      <c r="P611" t="str">
        <f>IF(J611=$U$1,ROW(),"")</f>
        <v/>
      </c>
    </row>
    <row r="612" spans="1:16" x14ac:dyDescent="0.25">
      <c r="A612" t="s">
        <v>495</v>
      </c>
      <c r="B612" s="1">
        <v>39756</v>
      </c>
      <c r="C612" t="s">
        <v>341</v>
      </c>
      <c r="D612" t="s">
        <v>562</v>
      </c>
      <c r="E612">
        <v>15</v>
      </c>
      <c r="F612" t="s">
        <v>676</v>
      </c>
      <c r="G612">
        <v>852</v>
      </c>
      <c r="H612" t="s">
        <v>54</v>
      </c>
      <c r="I612" t="str">
        <f>REPLACE(H612,FIND(" -",H612&amp;" -"),99,"")</f>
        <v>REGISTER OF DEEDS</v>
      </c>
      <c r="J612">
        <v>12</v>
      </c>
      <c r="K612">
        <v>1</v>
      </c>
      <c r="L612">
        <v>268</v>
      </c>
      <c r="M612" t="s">
        <v>680</v>
      </c>
      <c r="N612" t="s">
        <v>680</v>
      </c>
      <c r="O612" t="str">
        <f>IF(E612=$S$1,ROW(),"")</f>
        <v/>
      </c>
      <c r="P612">
        <f>IF(J612=$U$1,ROW(),"")</f>
        <v>612</v>
      </c>
    </row>
    <row r="613" spans="1:16" x14ac:dyDescent="0.25">
      <c r="A613" t="s">
        <v>495</v>
      </c>
      <c r="B613" s="1">
        <v>39756</v>
      </c>
      <c r="C613" t="s">
        <v>342</v>
      </c>
      <c r="D613" t="s">
        <v>633</v>
      </c>
      <c r="E613">
        <v>114</v>
      </c>
      <c r="F613" t="s">
        <v>684</v>
      </c>
      <c r="G613">
        <v>66</v>
      </c>
      <c r="H613" t="s">
        <v>54</v>
      </c>
      <c r="I613" t="str">
        <f>REPLACE(H613,FIND(" -",H613&amp;" -"),99,"")</f>
        <v>REGISTER OF DEEDS</v>
      </c>
      <c r="J613">
        <v>12</v>
      </c>
      <c r="K613">
        <v>1</v>
      </c>
      <c r="L613">
        <v>268</v>
      </c>
      <c r="M613" t="s">
        <v>680</v>
      </c>
      <c r="N613" t="s">
        <v>680</v>
      </c>
      <c r="O613" t="str">
        <f>IF(E613=$S$1,ROW(),"")</f>
        <v/>
      </c>
      <c r="P613">
        <f>IF(J613=$U$1,ROW(),"")</f>
        <v>613</v>
      </c>
    </row>
    <row r="614" spans="1:16" x14ac:dyDescent="0.25">
      <c r="A614" t="s">
        <v>495</v>
      </c>
      <c r="B614" s="1">
        <v>39756</v>
      </c>
      <c r="C614" t="s">
        <v>340</v>
      </c>
      <c r="D614" t="s">
        <v>552</v>
      </c>
      <c r="E614">
        <v>123</v>
      </c>
      <c r="F614" t="s">
        <v>677</v>
      </c>
      <c r="G614">
        <v>924</v>
      </c>
      <c r="H614" t="s">
        <v>54</v>
      </c>
      <c r="I614" t="str">
        <f>REPLACE(H614,FIND(" -",H614&amp;" -"),99,"")</f>
        <v>REGISTER OF DEEDS</v>
      </c>
      <c r="J614">
        <v>12</v>
      </c>
      <c r="K614">
        <v>1</v>
      </c>
      <c r="L614">
        <v>268</v>
      </c>
      <c r="M614" t="s">
        <v>679</v>
      </c>
      <c r="N614" t="s">
        <v>679</v>
      </c>
      <c r="O614" t="str">
        <f>IF(E614=$S$1,ROW(),"")</f>
        <v/>
      </c>
      <c r="P614">
        <f>IF(J614=$U$1,ROW(),"")</f>
        <v>614</v>
      </c>
    </row>
    <row r="615" spans="1:16" x14ac:dyDescent="0.25">
      <c r="A615" t="s">
        <v>495</v>
      </c>
      <c r="B615" s="1">
        <v>39756</v>
      </c>
      <c r="C615" t="s">
        <v>343</v>
      </c>
      <c r="D615" t="s">
        <v>595</v>
      </c>
      <c r="E615">
        <v>173</v>
      </c>
      <c r="F615" t="s">
        <v>684</v>
      </c>
      <c r="G615">
        <v>341</v>
      </c>
      <c r="H615" t="s">
        <v>54</v>
      </c>
      <c r="I615" t="str">
        <f>REPLACE(H615,FIND(" -",H615&amp;" -"),99,"")</f>
        <v>REGISTER OF DEEDS</v>
      </c>
      <c r="J615">
        <v>12</v>
      </c>
      <c r="K615">
        <v>1</v>
      </c>
      <c r="L615">
        <v>268</v>
      </c>
      <c r="M615" t="s">
        <v>680</v>
      </c>
      <c r="N615" t="s">
        <v>680</v>
      </c>
      <c r="O615" t="str">
        <f>IF(E615=$S$1,ROW(),"")</f>
        <v/>
      </c>
      <c r="P615">
        <f>IF(J615=$U$1,ROW(),"")</f>
        <v>615</v>
      </c>
    </row>
    <row r="616" spans="1:16" x14ac:dyDescent="0.25">
      <c r="A616" t="s">
        <v>495</v>
      </c>
      <c r="B616" s="1">
        <v>39756</v>
      </c>
      <c r="C616" t="s">
        <v>260</v>
      </c>
      <c r="D616" t="s">
        <v>610</v>
      </c>
      <c r="E616">
        <v>244</v>
      </c>
      <c r="F616" t="s">
        <v>684</v>
      </c>
      <c r="G616">
        <v>44</v>
      </c>
      <c r="H616" t="s">
        <v>54</v>
      </c>
      <c r="I616" t="str">
        <f>REPLACE(H616,FIND(" -",H616&amp;" -"),99,"")</f>
        <v>REGISTER OF DEEDS</v>
      </c>
      <c r="J616">
        <v>12</v>
      </c>
      <c r="K616">
        <v>1</v>
      </c>
      <c r="L616">
        <v>268</v>
      </c>
      <c r="M616" t="s">
        <v>680</v>
      </c>
      <c r="N616" t="s">
        <v>680</v>
      </c>
      <c r="O616" t="str">
        <f>IF(E616=$S$1,ROW(),"")</f>
        <v/>
      </c>
      <c r="P616">
        <f>IF(J616=$U$1,ROW(),"")</f>
        <v>616</v>
      </c>
    </row>
    <row r="617" spans="1:16" x14ac:dyDescent="0.25">
      <c r="A617" t="s">
        <v>495</v>
      </c>
      <c r="B617" s="1">
        <v>39756</v>
      </c>
      <c r="C617" t="s">
        <v>344</v>
      </c>
      <c r="D617" t="s">
        <v>573</v>
      </c>
      <c r="E617">
        <v>272</v>
      </c>
      <c r="F617" t="s">
        <v>684</v>
      </c>
      <c r="G617">
        <v>405</v>
      </c>
      <c r="H617" t="s">
        <v>54</v>
      </c>
      <c r="I617" t="str">
        <f>REPLACE(H617,FIND(" -",H617&amp;" -"),99,"")</f>
        <v>REGISTER OF DEEDS</v>
      </c>
      <c r="J617">
        <v>12</v>
      </c>
      <c r="K617">
        <v>1</v>
      </c>
      <c r="L617">
        <v>268</v>
      </c>
      <c r="M617" t="s">
        <v>680</v>
      </c>
      <c r="N617" t="s">
        <v>680</v>
      </c>
      <c r="O617" t="str">
        <f>IF(E617=$S$1,ROW(),"")</f>
        <v/>
      </c>
      <c r="P617">
        <f>IF(J617=$U$1,ROW(),"")</f>
        <v>617</v>
      </c>
    </row>
    <row r="618" spans="1:16" x14ac:dyDescent="0.25">
      <c r="A618" t="s">
        <v>495</v>
      </c>
      <c r="B618" s="1">
        <v>39756</v>
      </c>
      <c r="C618" t="s">
        <v>345</v>
      </c>
      <c r="D618" t="s">
        <v>634</v>
      </c>
      <c r="E618">
        <v>285</v>
      </c>
      <c r="F618" t="s">
        <v>684</v>
      </c>
      <c r="G618">
        <v>40</v>
      </c>
      <c r="H618" t="s">
        <v>54</v>
      </c>
      <c r="I618" t="str">
        <f>REPLACE(H618,FIND(" -",H618&amp;" -"),99,"")</f>
        <v>REGISTER OF DEEDS</v>
      </c>
      <c r="J618">
        <v>12</v>
      </c>
      <c r="K618">
        <v>1</v>
      </c>
      <c r="L618">
        <v>268</v>
      </c>
      <c r="M618" t="s">
        <v>680</v>
      </c>
      <c r="N618" t="s">
        <v>680</v>
      </c>
      <c r="O618" t="str">
        <f>IF(E618=$S$1,ROW(),"")</f>
        <v/>
      </c>
      <c r="P618">
        <f>IF(J618=$U$1,ROW(),"")</f>
        <v>618</v>
      </c>
    </row>
    <row r="619" spans="1:16" x14ac:dyDescent="0.25">
      <c r="A619" t="s">
        <v>678</v>
      </c>
      <c r="B619" s="1">
        <v>40302</v>
      </c>
      <c r="C619" t="s">
        <v>294</v>
      </c>
      <c r="D619" t="s">
        <v>613</v>
      </c>
      <c r="E619">
        <v>214</v>
      </c>
      <c r="F619" t="s">
        <v>676</v>
      </c>
      <c r="G619">
        <v>723</v>
      </c>
      <c r="H619" t="s">
        <v>23</v>
      </c>
      <c r="I619" t="str">
        <f>REPLACE(H619,FIND(" -",H619&amp;" -"),99,"")</f>
        <v>COUNTY EXECUTIVE</v>
      </c>
      <c r="J619">
        <v>1</v>
      </c>
      <c r="K619">
        <v>1</v>
      </c>
      <c r="L619">
        <v>269</v>
      </c>
      <c r="M619" t="s">
        <v>679</v>
      </c>
      <c r="N619" t="s">
        <v>679</v>
      </c>
      <c r="O619" t="str">
        <f>IF(E619=$S$1,ROW(),"")</f>
        <v/>
      </c>
      <c r="P619" t="str">
        <f>IF(J619=$U$1,ROW(),"")</f>
        <v/>
      </c>
    </row>
    <row r="620" spans="1:16" x14ac:dyDescent="0.25">
      <c r="A620" t="s">
        <v>678</v>
      </c>
      <c r="B620" s="1">
        <v>40302</v>
      </c>
      <c r="C620" t="s">
        <v>266</v>
      </c>
      <c r="D620" t="s">
        <v>605</v>
      </c>
      <c r="E620">
        <v>240</v>
      </c>
      <c r="F620" t="s">
        <v>676</v>
      </c>
      <c r="G620">
        <v>593</v>
      </c>
      <c r="H620" t="s">
        <v>23</v>
      </c>
      <c r="I620" t="str">
        <f>REPLACE(H620,FIND(" -",H620&amp;" -"),99,"")</f>
        <v>COUNTY EXECUTIVE</v>
      </c>
      <c r="J620">
        <v>1</v>
      </c>
      <c r="K620">
        <v>1</v>
      </c>
      <c r="L620">
        <v>269</v>
      </c>
      <c r="M620" t="s">
        <v>680</v>
      </c>
      <c r="N620" t="s">
        <v>680</v>
      </c>
      <c r="O620" t="str">
        <f>IF(E620=$S$1,ROW(),"")</f>
        <v/>
      </c>
      <c r="P620" t="str">
        <f>IF(J620=$U$1,ROW(),"")</f>
        <v/>
      </c>
    </row>
    <row r="621" spans="1:16" x14ac:dyDescent="0.25">
      <c r="A621" t="s">
        <v>678</v>
      </c>
      <c r="B621" s="1">
        <v>40302</v>
      </c>
      <c r="C621" t="s">
        <v>369</v>
      </c>
      <c r="D621" t="s">
        <v>520</v>
      </c>
      <c r="E621">
        <v>284</v>
      </c>
      <c r="F621" t="s">
        <v>676</v>
      </c>
      <c r="G621">
        <v>506</v>
      </c>
      <c r="H621" t="s">
        <v>23</v>
      </c>
      <c r="I621" t="str">
        <f>REPLACE(H621,FIND(" -",H621&amp;" -"),99,"")</f>
        <v>COUNTY EXECUTIVE</v>
      </c>
      <c r="J621">
        <v>1</v>
      </c>
      <c r="K621">
        <v>1</v>
      </c>
      <c r="L621">
        <v>269</v>
      </c>
      <c r="M621" t="s">
        <v>680</v>
      </c>
      <c r="N621" t="s">
        <v>680</v>
      </c>
      <c r="O621" t="str">
        <f>IF(E621=$S$1,ROW(),"")</f>
        <v/>
      </c>
      <c r="P621" t="str">
        <f>IF(J621=$U$1,ROW(),"")</f>
        <v/>
      </c>
    </row>
    <row r="622" spans="1:16" x14ac:dyDescent="0.25">
      <c r="A622" t="s">
        <v>678</v>
      </c>
      <c r="B622" s="1">
        <v>40302</v>
      </c>
      <c r="C622" t="s">
        <v>229</v>
      </c>
      <c r="D622" t="s">
        <v>540</v>
      </c>
      <c r="E622">
        <v>27</v>
      </c>
      <c r="F622" t="s">
        <v>676</v>
      </c>
      <c r="G622">
        <v>262</v>
      </c>
      <c r="H622" t="s">
        <v>469</v>
      </c>
      <c r="I622" t="str">
        <f>REPLACE(H622,FIND(" -",H622&amp;" -"),99,"")</f>
        <v>COUNTY COMMISSIONER DISTRICT 1</v>
      </c>
      <c r="J622">
        <v>2</v>
      </c>
      <c r="K622">
        <v>3</v>
      </c>
      <c r="L622">
        <v>270</v>
      </c>
      <c r="M622" t="s">
        <v>679</v>
      </c>
      <c r="N622" t="s">
        <v>685</v>
      </c>
      <c r="O622" t="str">
        <f>IF(E622=$S$1,ROW(),"")</f>
        <v/>
      </c>
      <c r="P622" t="str">
        <f>IF(J622=$U$1,ROW(),"")</f>
        <v/>
      </c>
    </row>
    <row r="623" spans="1:16" x14ac:dyDescent="0.25">
      <c r="A623" t="s">
        <v>678</v>
      </c>
      <c r="B623" s="1">
        <v>40302</v>
      </c>
      <c r="C623" t="s">
        <v>349</v>
      </c>
      <c r="D623" t="s">
        <v>635</v>
      </c>
      <c r="E623">
        <v>178</v>
      </c>
      <c r="F623" t="s">
        <v>676</v>
      </c>
      <c r="G623">
        <v>272</v>
      </c>
      <c r="H623" t="s">
        <v>469</v>
      </c>
      <c r="I623" t="str">
        <f>REPLACE(H623,FIND(" -",H623&amp;" -"),99,"")</f>
        <v>COUNTY COMMISSIONER DISTRICT 1</v>
      </c>
      <c r="J623">
        <v>2</v>
      </c>
      <c r="K623">
        <v>3</v>
      </c>
      <c r="L623">
        <v>270</v>
      </c>
      <c r="M623" t="s">
        <v>679</v>
      </c>
      <c r="N623" t="s">
        <v>685</v>
      </c>
      <c r="O623" t="str">
        <f>IF(E623=$S$1,ROW(),"")</f>
        <v/>
      </c>
      <c r="P623" t="str">
        <f>IF(J623=$U$1,ROW(),"")</f>
        <v/>
      </c>
    </row>
    <row r="624" spans="1:16" x14ac:dyDescent="0.25">
      <c r="A624" t="s">
        <v>678</v>
      </c>
      <c r="B624" s="1">
        <v>40302</v>
      </c>
      <c r="C624" t="s">
        <v>350</v>
      </c>
      <c r="D624" t="s">
        <v>584</v>
      </c>
      <c r="E624">
        <v>322</v>
      </c>
      <c r="F624" t="s">
        <v>676</v>
      </c>
      <c r="G624">
        <v>299</v>
      </c>
      <c r="H624" t="s">
        <v>469</v>
      </c>
      <c r="I624" t="str">
        <f>REPLACE(H624,FIND(" -",H624&amp;" -"),99,"")</f>
        <v>COUNTY COMMISSIONER DISTRICT 1</v>
      </c>
      <c r="J624">
        <v>2</v>
      </c>
      <c r="K624">
        <v>3</v>
      </c>
      <c r="L624">
        <v>270</v>
      </c>
      <c r="M624" t="s">
        <v>679</v>
      </c>
      <c r="N624" t="s">
        <v>685</v>
      </c>
      <c r="O624" t="str">
        <f>IF(E624=$S$1,ROW(),"")</f>
        <v/>
      </c>
      <c r="P624" t="str">
        <f>IF(J624=$U$1,ROW(),"")</f>
        <v/>
      </c>
    </row>
    <row r="625" spans="1:16" x14ac:dyDescent="0.25">
      <c r="A625" t="s">
        <v>678</v>
      </c>
      <c r="B625" s="1">
        <v>40302</v>
      </c>
      <c r="C625" t="s">
        <v>503</v>
      </c>
      <c r="F625" t="s">
        <v>676</v>
      </c>
      <c r="G625" t="s">
        <v>11</v>
      </c>
      <c r="H625" t="s">
        <v>498</v>
      </c>
      <c r="I625" t="str">
        <f>REPLACE(H625,FIND(" -",H625&amp;" -"),99,"")</f>
        <v>COUNTY COMMISSIONER DISTRICT 2</v>
      </c>
      <c r="J625">
        <v>3</v>
      </c>
      <c r="K625">
        <v>3</v>
      </c>
      <c r="L625">
        <v>271</v>
      </c>
      <c r="M625" t="s">
        <v>11</v>
      </c>
      <c r="N625" t="s">
        <v>692</v>
      </c>
      <c r="O625" t="str">
        <f>IF(E625=$S$1,ROW(),"")</f>
        <v/>
      </c>
      <c r="P625" t="str">
        <f>IF(J625=$U$1,ROW(),"")</f>
        <v/>
      </c>
    </row>
    <row r="626" spans="1:16" x14ac:dyDescent="0.25">
      <c r="A626" t="s">
        <v>678</v>
      </c>
      <c r="B626" s="1">
        <v>40302</v>
      </c>
      <c r="C626" t="s">
        <v>295</v>
      </c>
      <c r="D626" t="s">
        <v>509</v>
      </c>
      <c r="E626">
        <v>77</v>
      </c>
      <c r="F626" t="s">
        <v>676</v>
      </c>
      <c r="G626">
        <v>158</v>
      </c>
      <c r="H626" t="s">
        <v>483</v>
      </c>
      <c r="I626" t="str">
        <f>REPLACE(H626,FIND(" -",H626&amp;" -"),99,"")</f>
        <v>COUNTY COMMISSIONER DISTRICT 3</v>
      </c>
      <c r="J626">
        <v>4</v>
      </c>
      <c r="K626">
        <v>3</v>
      </c>
      <c r="L626">
        <v>272</v>
      </c>
      <c r="M626" t="s">
        <v>680</v>
      </c>
      <c r="N626" t="s">
        <v>688</v>
      </c>
      <c r="O626" t="str">
        <f>IF(E626=$S$1,ROW(),"")</f>
        <v/>
      </c>
      <c r="P626" t="str">
        <f>IF(J626=$U$1,ROW(),"")</f>
        <v/>
      </c>
    </row>
    <row r="627" spans="1:16" x14ac:dyDescent="0.25">
      <c r="A627" t="s">
        <v>678</v>
      </c>
      <c r="B627" s="1">
        <v>40302</v>
      </c>
      <c r="C627" t="s">
        <v>370</v>
      </c>
      <c r="D627" t="s">
        <v>644</v>
      </c>
      <c r="E627">
        <v>151</v>
      </c>
      <c r="F627" t="s">
        <v>676</v>
      </c>
      <c r="G627">
        <v>166</v>
      </c>
      <c r="H627" t="s">
        <v>483</v>
      </c>
      <c r="I627" t="str">
        <f>REPLACE(H627,FIND(" -",H627&amp;" -"),99,"")</f>
        <v>COUNTY COMMISSIONER DISTRICT 3</v>
      </c>
      <c r="J627">
        <v>4</v>
      </c>
      <c r="K627">
        <v>3</v>
      </c>
      <c r="L627">
        <v>272</v>
      </c>
      <c r="M627" t="s">
        <v>679</v>
      </c>
      <c r="N627" t="s">
        <v>685</v>
      </c>
      <c r="O627" t="str">
        <f>IF(E627=$S$1,ROW(),"")</f>
        <v/>
      </c>
      <c r="P627" t="str">
        <f>IF(J627=$U$1,ROW(),"")</f>
        <v/>
      </c>
    </row>
    <row r="628" spans="1:16" x14ac:dyDescent="0.25">
      <c r="A628" t="s">
        <v>678</v>
      </c>
      <c r="B628" s="1">
        <v>40302</v>
      </c>
      <c r="C628" t="s">
        <v>236</v>
      </c>
      <c r="D628" t="s">
        <v>586</v>
      </c>
      <c r="E628">
        <v>157</v>
      </c>
      <c r="F628" t="s">
        <v>676</v>
      </c>
      <c r="G628">
        <v>278</v>
      </c>
      <c r="H628" t="s">
        <v>483</v>
      </c>
      <c r="I628" t="str">
        <f>REPLACE(H628,FIND(" -",H628&amp;" -"),99,"")</f>
        <v>COUNTY COMMISSIONER DISTRICT 3</v>
      </c>
      <c r="J628">
        <v>4</v>
      </c>
      <c r="K628">
        <v>3</v>
      </c>
      <c r="L628">
        <v>272</v>
      </c>
      <c r="M628" t="s">
        <v>679</v>
      </c>
      <c r="N628" t="s">
        <v>685</v>
      </c>
      <c r="O628" t="str">
        <f>IF(E628=$S$1,ROW(),"")</f>
        <v/>
      </c>
      <c r="P628" t="str">
        <f>IF(J628=$U$1,ROW(),"")</f>
        <v/>
      </c>
    </row>
    <row r="629" spans="1:16" x14ac:dyDescent="0.25">
      <c r="A629" t="s">
        <v>678</v>
      </c>
      <c r="B629" s="1">
        <v>40302</v>
      </c>
      <c r="C629" t="s">
        <v>355</v>
      </c>
      <c r="D629" t="s">
        <v>531</v>
      </c>
      <c r="E629">
        <v>186</v>
      </c>
      <c r="F629" t="s">
        <v>676</v>
      </c>
      <c r="G629">
        <v>264</v>
      </c>
      <c r="H629" t="s">
        <v>483</v>
      </c>
      <c r="I629" t="str">
        <f>REPLACE(H629,FIND(" -",H629&amp;" -"),99,"")</f>
        <v>COUNTY COMMISSIONER DISTRICT 3</v>
      </c>
      <c r="J629">
        <v>4</v>
      </c>
      <c r="K629">
        <v>3</v>
      </c>
      <c r="L629">
        <v>272</v>
      </c>
      <c r="M629" t="s">
        <v>679</v>
      </c>
      <c r="N629" t="s">
        <v>685</v>
      </c>
      <c r="O629" t="str">
        <f>IF(E629=$S$1,ROW(),"")</f>
        <v/>
      </c>
      <c r="P629" t="str">
        <f>IF(J629=$U$1,ROW(),"")</f>
        <v/>
      </c>
    </row>
    <row r="630" spans="1:16" x14ac:dyDescent="0.25">
      <c r="A630" t="s">
        <v>678</v>
      </c>
      <c r="B630" s="1">
        <v>40302</v>
      </c>
      <c r="C630" t="s">
        <v>371</v>
      </c>
      <c r="D630" t="s">
        <v>616</v>
      </c>
      <c r="E630">
        <v>212</v>
      </c>
      <c r="F630" t="s">
        <v>676</v>
      </c>
      <c r="G630">
        <v>117</v>
      </c>
      <c r="H630" t="s">
        <v>483</v>
      </c>
      <c r="I630" t="str">
        <f>REPLACE(H630,FIND(" -",H630&amp;" -"),99,"")</f>
        <v>COUNTY COMMISSIONER DISTRICT 3</v>
      </c>
      <c r="J630">
        <v>4</v>
      </c>
      <c r="K630">
        <v>3</v>
      </c>
      <c r="L630">
        <v>272</v>
      </c>
      <c r="M630" t="s">
        <v>680</v>
      </c>
      <c r="N630" t="s">
        <v>688</v>
      </c>
      <c r="O630" t="str">
        <f>IF(E630=$S$1,ROW(),"")</f>
        <v/>
      </c>
      <c r="P630" t="str">
        <f>IF(J630=$U$1,ROW(),"")</f>
        <v/>
      </c>
    </row>
    <row r="631" spans="1:16" x14ac:dyDescent="0.25">
      <c r="A631" t="s">
        <v>678</v>
      </c>
      <c r="B631" s="1">
        <v>40302</v>
      </c>
      <c r="C631" t="s">
        <v>357</v>
      </c>
      <c r="D631" t="s">
        <v>512</v>
      </c>
      <c r="E631">
        <v>130</v>
      </c>
      <c r="F631" t="s">
        <v>676</v>
      </c>
      <c r="G631">
        <v>247</v>
      </c>
      <c r="H631" t="s">
        <v>484</v>
      </c>
      <c r="I631" t="str">
        <f>REPLACE(H631,FIND(" -",H631&amp;" -"),99,"")</f>
        <v>COUNTY COMMISSIONER DISTRICT 4</v>
      </c>
      <c r="J631">
        <v>5</v>
      </c>
      <c r="K631">
        <v>3</v>
      </c>
      <c r="L631">
        <v>273</v>
      </c>
      <c r="M631" t="s">
        <v>679</v>
      </c>
      <c r="N631" t="s">
        <v>685</v>
      </c>
      <c r="O631" t="str">
        <f>IF(E631=$S$1,ROW(),"")</f>
        <v/>
      </c>
      <c r="P631" t="str">
        <f>IF(J631=$U$1,ROW(),"")</f>
        <v/>
      </c>
    </row>
    <row r="632" spans="1:16" x14ac:dyDescent="0.25">
      <c r="A632" t="s">
        <v>678</v>
      </c>
      <c r="B632" s="1">
        <v>40302</v>
      </c>
      <c r="C632" t="s">
        <v>358</v>
      </c>
      <c r="D632" t="s">
        <v>617</v>
      </c>
      <c r="E632">
        <v>156</v>
      </c>
      <c r="F632" t="s">
        <v>676</v>
      </c>
      <c r="G632">
        <v>191</v>
      </c>
      <c r="H632" t="s">
        <v>484</v>
      </c>
      <c r="I632" t="str">
        <f>REPLACE(H632,FIND(" -",H632&amp;" -"),99,"")</f>
        <v>COUNTY COMMISSIONER DISTRICT 4</v>
      </c>
      <c r="J632">
        <v>5</v>
      </c>
      <c r="K632">
        <v>3</v>
      </c>
      <c r="L632">
        <v>273</v>
      </c>
      <c r="M632" t="s">
        <v>679</v>
      </c>
      <c r="N632" t="s">
        <v>685</v>
      </c>
      <c r="O632" t="str">
        <f>IF(E632=$S$1,ROW(),"")</f>
        <v/>
      </c>
      <c r="P632" t="str">
        <f>IF(J632=$U$1,ROW(),"")</f>
        <v/>
      </c>
    </row>
    <row r="633" spans="1:16" x14ac:dyDescent="0.25">
      <c r="A633" t="s">
        <v>678</v>
      </c>
      <c r="B633" s="1">
        <v>40302</v>
      </c>
      <c r="C633" t="s">
        <v>319</v>
      </c>
      <c r="D633" t="s">
        <v>513</v>
      </c>
      <c r="E633">
        <v>307</v>
      </c>
      <c r="F633" t="s">
        <v>676</v>
      </c>
      <c r="G633">
        <v>227</v>
      </c>
      <c r="H633" t="s">
        <v>484</v>
      </c>
      <c r="I633" t="str">
        <f>REPLACE(H633,FIND(" -",H633&amp;" -"),99,"")</f>
        <v>COUNTY COMMISSIONER DISTRICT 4</v>
      </c>
      <c r="J633">
        <v>5</v>
      </c>
      <c r="K633">
        <v>3</v>
      </c>
      <c r="L633">
        <v>273</v>
      </c>
      <c r="M633" t="s">
        <v>679</v>
      </c>
      <c r="N633" t="s">
        <v>685</v>
      </c>
      <c r="O633" t="str">
        <f>IF(E633=$S$1,ROW(),"")</f>
        <v/>
      </c>
      <c r="P633" t="str">
        <f>IF(J633=$U$1,ROW(),"")</f>
        <v/>
      </c>
    </row>
    <row r="634" spans="1:16" x14ac:dyDescent="0.25">
      <c r="A634" t="s">
        <v>678</v>
      </c>
      <c r="B634" s="1">
        <v>40302</v>
      </c>
      <c r="C634" t="s">
        <v>320</v>
      </c>
      <c r="D634" t="s">
        <v>592</v>
      </c>
      <c r="E634">
        <v>326</v>
      </c>
      <c r="F634" t="s">
        <v>676</v>
      </c>
      <c r="G634">
        <v>161</v>
      </c>
      <c r="H634" t="s">
        <v>484</v>
      </c>
      <c r="I634" t="str">
        <f>REPLACE(H634,FIND(" -",H634&amp;" -"),99,"")</f>
        <v>COUNTY COMMISSIONER DISTRICT 4</v>
      </c>
      <c r="J634">
        <v>5</v>
      </c>
      <c r="K634">
        <v>3</v>
      </c>
      <c r="L634">
        <v>273</v>
      </c>
      <c r="M634" t="s">
        <v>680</v>
      </c>
      <c r="N634" t="s">
        <v>688</v>
      </c>
      <c r="O634" t="str">
        <f>IF(E634=$S$1,ROW(),"")</f>
        <v/>
      </c>
      <c r="P634" t="str">
        <f>IF(J634=$U$1,ROW(),"")</f>
        <v/>
      </c>
    </row>
    <row r="635" spans="1:16" x14ac:dyDescent="0.25">
      <c r="A635" t="s">
        <v>678</v>
      </c>
      <c r="B635" s="1">
        <v>40302</v>
      </c>
      <c r="C635" t="s">
        <v>187</v>
      </c>
      <c r="D635" t="s">
        <v>539</v>
      </c>
      <c r="E635">
        <v>6</v>
      </c>
      <c r="F635" t="s">
        <v>676</v>
      </c>
      <c r="G635">
        <v>1258</v>
      </c>
      <c r="H635" t="s">
        <v>68</v>
      </c>
      <c r="I635" t="str">
        <f>REPLACE(H635,FIND(" -",H635&amp;" -"),99,"")</f>
        <v>COUNTY TRUSTEE</v>
      </c>
      <c r="J635">
        <v>7</v>
      </c>
      <c r="K635">
        <v>1</v>
      </c>
      <c r="L635">
        <v>274</v>
      </c>
      <c r="M635" t="s">
        <v>679</v>
      </c>
      <c r="N635" t="s">
        <v>679</v>
      </c>
      <c r="O635" t="str">
        <f>IF(E635=$S$1,ROW(),"")</f>
        <v/>
      </c>
      <c r="P635" t="str">
        <f>IF(J635=$U$1,ROW(),"")</f>
        <v/>
      </c>
    </row>
    <row r="636" spans="1:16" x14ac:dyDescent="0.25">
      <c r="A636" t="s">
        <v>678</v>
      </c>
      <c r="B636" s="1">
        <v>40302</v>
      </c>
      <c r="C636" t="s">
        <v>312</v>
      </c>
      <c r="D636" t="s">
        <v>626</v>
      </c>
      <c r="E636">
        <v>264</v>
      </c>
      <c r="F636" t="s">
        <v>676</v>
      </c>
      <c r="G636">
        <v>659</v>
      </c>
      <c r="H636" t="s">
        <v>68</v>
      </c>
      <c r="I636" t="str">
        <f>REPLACE(H636,FIND(" -",H636&amp;" -"),99,"")</f>
        <v>COUNTY TRUSTEE</v>
      </c>
      <c r="J636">
        <v>7</v>
      </c>
      <c r="K636">
        <v>1</v>
      </c>
      <c r="L636">
        <v>274</v>
      </c>
      <c r="M636" t="s">
        <v>680</v>
      </c>
      <c r="N636" t="s">
        <v>680</v>
      </c>
      <c r="O636" t="str">
        <f>IF(E636=$S$1,ROW(),"")</f>
        <v/>
      </c>
      <c r="P636" t="str">
        <f>IF(J636=$U$1,ROW(),"")</f>
        <v/>
      </c>
    </row>
    <row r="637" spans="1:16" x14ac:dyDescent="0.25">
      <c r="A637" t="s">
        <v>678</v>
      </c>
      <c r="B637" s="1">
        <v>40302</v>
      </c>
      <c r="C637" t="s">
        <v>335</v>
      </c>
      <c r="D637" t="s">
        <v>579</v>
      </c>
      <c r="E637">
        <v>97</v>
      </c>
      <c r="F637" t="s">
        <v>676</v>
      </c>
      <c r="G637">
        <v>551</v>
      </c>
      <c r="H637" t="s">
        <v>46</v>
      </c>
      <c r="I637" t="str">
        <f>REPLACE(H637,FIND(" -",H637&amp;" -"),99,"")</f>
        <v>SHERIFF</v>
      </c>
      <c r="J637">
        <v>9</v>
      </c>
      <c r="K637">
        <v>1</v>
      </c>
      <c r="L637">
        <v>275</v>
      </c>
      <c r="M637" t="s">
        <v>680</v>
      </c>
      <c r="N637" t="s">
        <v>680</v>
      </c>
      <c r="O637" t="str">
        <f>IF(E637=$S$1,ROW(),"")</f>
        <v/>
      </c>
      <c r="P637" t="str">
        <f>IF(J637=$U$1,ROW(),"")</f>
        <v/>
      </c>
    </row>
    <row r="638" spans="1:16" x14ac:dyDescent="0.25">
      <c r="A638" t="s">
        <v>678</v>
      </c>
      <c r="B638" s="1">
        <v>40302</v>
      </c>
      <c r="C638" t="s">
        <v>372</v>
      </c>
      <c r="D638" t="s">
        <v>530</v>
      </c>
      <c r="E638">
        <v>105</v>
      </c>
      <c r="F638" t="s">
        <v>676</v>
      </c>
      <c r="G638">
        <v>1343</v>
      </c>
      <c r="H638" t="s">
        <v>46</v>
      </c>
      <c r="I638" t="str">
        <f>REPLACE(H638,FIND(" -",H638&amp;" -"),99,"")</f>
        <v>SHERIFF</v>
      </c>
      <c r="J638">
        <v>9</v>
      </c>
      <c r="K638">
        <v>1</v>
      </c>
      <c r="L638">
        <v>275</v>
      </c>
      <c r="M638" t="s">
        <v>679</v>
      </c>
      <c r="N638" t="s">
        <v>679</v>
      </c>
      <c r="O638" t="str">
        <f>IF(E638=$S$1,ROW(),"")</f>
        <v/>
      </c>
      <c r="P638" t="str">
        <f>IF(J638=$U$1,ROW(),"")</f>
        <v/>
      </c>
    </row>
    <row r="639" spans="1:16" x14ac:dyDescent="0.25">
      <c r="A639" t="s">
        <v>678</v>
      </c>
      <c r="B639" s="1">
        <v>40302</v>
      </c>
      <c r="C639" t="s">
        <v>168</v>
      </c>
      <c r="D639" t="s">
        <v>556</v>
      </c>
      <c r="E639">
        <v>44</v>
      </c>
      <c r="F639" t="s">
        <v>676</v>
      </c>
      <c r="G639">
        <v>1226</v>
      </c>
      <c r="H639" t="s">
        <v>49</v>
      </c>
      <c r="I639" t="str">
        <f>REPLACE(H639,FIND(" -",H639&amp;" -"),99,"")</f>
        <v>CIRCUIT COURT CLERK</v>
      </c>
      <c r="J639">
        <v>10</v>
      </c>
      <c r="K639">
        <v>1</v>
      </c>
      <c r="L639">
        <v>276</v>
      </c>
      <c r="M639" t="s">
        <v>679</v>
      </c>
      <c r="N639" t="s">
        <v>679</v>
      </c>
      <c r="O639" t="str">
        <f>IF(E639=$S$1,ROW(),"")</f>
        <v/>
      </c>
      <c r="P639" t="str">
        <f>IF(J639=$U$1,ROW(),"")</f>
        <v/>
      </c>
    </row>
    <row r="640" spans="1:16" x14ac:dyDescent="0.25">
      <c r="A640" t="s">
        <v>678</v>
      </c>
      <c r="B640" s="1">
        <v>40302</v>
      </c>
      <c r="C640" t="s">
        <v>373</v>
      </c>
      <c r="D640" t="s">
        <v>636</v>
      </c>
      <c r="E640">
        <v>160</v>
      </c>
      <c r="F640" t="s">
        <v>676</v>
      </c>
      <c r="G640">
        <v>639</v>
      </c>
      <c r="H640" t="s">
        <v>49</v>
      </c>
      <c r="I640" t="str">
        <f>REPLACE(H640,FIND(" -",H640&amp;" -"),99,"")</f>
        <v>CIRCUIT COURT CLERK</v>
      </c>
      <c r="J640">
        <v>10</v>
      </c>
      <c r="K640">
        <v>1</v>
      </c>
      <c r="L640">
        <v>276</v>
      </c>
      <c r="M640" t="s">
        <v>680</v>
      </c>
      <c r="N640" t="s">
        <v>680</v>
      </c>
      <c r="O640" t="str">
        <f>IF(E640=$S$1,ROW(),"")</f>
        <v/>
      </c>
      <c r="P640" t="str">
        <f>IF(J640=$U$1,ROW(),"")</f>
        <v/>
      </c>
    </row>
    <row r="641" spans="1:16" x14ac:dyDescent="0.25">
      <c r="A641" t="s">
        <v>678</v>
      </c>
      <c r="B641" s="1">
        <v>40302</v>
      </c>
      <c r="C641" t="s">
        <v>334</v>
      </c>
      <c r="D641" t="s">
        <v>512</v>
      </c>
      <c r="E641">
        <v>137</v>
      </c>
      <c r="F641" t="s">
        <v>676</v>
      </c>
      <c r="G641">
        <v>1144</v>
      </c>
      <c r="H641" t="s">
        <v>51</v>
      </c>
      <c r="I641" t="str">
        <f>REPLACE(H641,FIND(" -",H641&amp;" -"),99,"")</f>
        <v>COUNTY CLERK</v>
      </c>
      <c r="J641">
        <v>11</v>
      </c>
      <c r="K641">
        <v>1</v>
      </c>
      <c r="L641">
        <v>277</v>
      </c>
      <c r="M641" t="s">
        <v>679</v>
      </c>
      <c r="N641" t="s">
        <v>679</v>
      </c>
      <c r="O641" t="str">
        <f>IF(E641=$S$1,ROW(),"")</f>
        <v/>
      </c>
      <c r="P641" t="str">
        <f>IF(J641=$U$1,ROW(),"")</f>
        <v/>
      </c>
    </row>
    <row r="642" spans="1:16" x14ac:dyDescent="0.25">
      <c r="A642" t="s">
        <v>678</v>
      </c>
      <c r="B642" s="1">
        <v>40302</v>
      </c>
      <c r="C642" t="s">
        <v>341</v>
      </c>
      <c r="D642" t="s">
        <v>562</v>
      </c>
      <c r="E642">
        <v>15</v>
      </c>
      <c r="F642" t="s">
        <v>676</v>
      </c>
      <c r="G642">
        <v>431</v>
      </c>
      <c r="H642" t="s">
        <v>54</v>
      </c>
      <c r="I642" t="str">
        <f>REPLACE(H642,FIND(" -",H642&amp;" -"),99,"")</f>
        <v>REGISTER OF DEEDS</v>
      </c>
      <c r="J642">
        <v>12</v>
      </c>
      <c r="K642">
        <v>1</v>
      </c>
      <c r="L642">
        <v>278</v>
      </c>
      <c r="M642" t="s">
        <v>680</v>
      </c>
      <c r="N642" t="s">
        <v>680</v>
      </c>
      <c r="O642" t="str">
        <f>IF(E642=$S$1,ROW(),"")</f>
        <v/>
      </c>
      <c r="P642">
        <f>IF(J642=$U$1,ROW(),"")</f>
        <v>642</v>
      </c>
    </row>
    <row r="643" spans="1:16" x14ac:dyDescent="0.25">
      <c r="A643" t="s">
        <v>678</v>
      </c>
      <c r="B643" s="1">
        <v>40302</v>
      </c>
      <c r="C643" t="s">
        <v>362</v>
      </c>
      <c r="D643" t="s">
        <v>637</v>
      </c>
      <c r="E643">
        <v>192</v>
      </c>
      <c r="F643" t="s">
        <v>676</v>
      </c>
      <c r="G643">
        <v>609</v>
      </c>
      <c r="H643" t="s">
        <v>54</v>
      </c>
      <c r="I643" t="str">
        <f>REPLACE(H643,FIND(" -",H643&amp;" -"),99,"")</f>
        <v>REGISTER OF DEEDS</v>
      </c>
      <c r="J643">
        <v>12</v>
      </c>
      <c r="K643">
        <v>1</v>
      </c>
      <c r="L643">
        <v>278</v>
      </c>
      <c r="M643" t="s">
        <v>679</v>
      </c>
      <c r="N643" t="s">
        <v>679</v>
      </c>
      <c r="O643" t="str">
        <f>IF(E643=$S$1,ROW(),"")</f>
        <v/>
      </c>
      <c r="P643">
        <f>IF(J643=$U$1,ROW(),"")</f>
        <v>643</v>
      </c>
    </row>
    <row r="644" spans="1:16" x14ac:dyDescent="0.25">
      <c r="A644" t="s">
        <v>678</v>
      </c>
      <c r="B644" s="1">
        <v>40302</v>
      </c>
      <c r="C644" t="s">
        <v>199</v>
      </c>
      <c r="D644" t="s">
        <v>577</v>
      </c>
      <c r="E644">
        <v>260</v>
      </c>
      <c r="F644" t="s">
        <v>676</v>
      </c>
      <c r="G644">
        <v>215</v>
      </c>
      <c r="H644" t="s">
        <v>54</v>
      </c>
      <c r="I644" t="str">
        <f>REPLACE(H644,FIND(" -",H644&amp;" -"),99,"")</f>
        <v>REGISTER OF DEEDS</v>
      </c>
      <c r="J644">
        <v>12</v>
      </c>
      <c r="K644">
        <v>1</v>
      </c>
      <c r="L644">
        <v>278</v>
      </c>
      <c r="M644" t="s">
        <v>680</v>
      </c>
      <c r="N644" t="s">
        <v>680</v>
      </c>
      <c r="O644" t="str">
        <f>IF(E644=$S$1,ROW(),"")</f>
        <v/>
      </c>
      <c r="P644">
        <f>IF(J644=$U$1,ROW(),"")</f>
        <v>644</v>
      </c>
    </row>
    <row r="645" spans="1:16" x14ac:dyDescent="0.25">
      <c r="A645" t="s">
        <v>678</v>
      </c>
      <c r="B645" s="1">
        <v>40302</v>
      </c>
      <c r="C645" t="s">
        <v>326</v>
      </c>
      <c r="D645" t="s">
        <v>627</v>
      </c>
      <c r="E645">
        <v>269</v>
      </c>
      <c r="F645" t="s">
        <v>676</v>
      </c>
      <c r="G645">
        <v>134</v>
      </c>
      <c r="H645" t="s">
        <v>54</v>
      </c>
      <c r="I645" t="str">
        <f>REPLACE(H645,FIND(" -",H645&amp;" -"),99,"")</f>
        <v>REGISTER OF DEEDS</v>
      </c>
      <c r="J645">
        <v>12</v>
      </c>
      <c r="K645">
        <v>1</v>
      </c>
      <c r="L645">
        <v>278</v>
      </c>
      <c r="M645" t="s">
        <v>680</v>
      </c>
      <c r="N645" t="s">
        <v>680</v>
      </c>
      <c r="O645" t="str">
        <f>IF(E645=$S$1,ROW(),"")</f>
        <v/>
      </c>
      <c r="P645">
        <f>IF(J645=$U$1,ROW(),"")</f>
        <v>645</v>
      </c>
    </row>
    <row r="646" spans="1:16" x14ac:dyDescent="0.25">
      <c r="A646" t="s">
        <v>678</v>
      </c>
      <c r="B646" s="1">
        <v>40302</v>
      </c>
      <c r="C646" t="s">
        <v>313</v>
      </c>
      <c r="D646" t="s">
        <v>536</v>
      </c>
      <c r="E646">
        <v>291</v>
      </c>
      <c r="F646" t="s">
        <v>676</v>
      </c>
      <c r="G646">
        <v>522</v>
      </c>
      <c r="H646" t="s">
        <v>54</v>
      </c>
      <c r="I646" t="str">
        <f>REPLACE(H646,FIND(" -",H646&amp;" -"),99,"")</f>
        <v>REGISTER OF DEEDS</v>
      </c>
      <c r="J646">
        <v>12</v>
      </c>
      <c r="K646">
        <v>1</v>
      </c>
      <c r="L646">
        <v>278</v>
      </c>
      <c r="M646" t="s">
        <v>680</v>
      </c>
      <c r="N646" t="s">
        <v>680</v>
      </c>
      <c r="O646" t="str">
        <f>IF(E646=$S$1,ROW(),"")</f>
        <v/>
      </c>
      <c r="P646">
        <f>IF(J646=$U$1,ROW(),"")</f>
        <v>646</v>
      </c>
    </row>
    <row r="647" spans="1:16" x14ac:dyDescent="0.25">
      <c r="A647" t="s">
        <v>678</v>
      </c>
      <c r="B647" s="1">
        <v>40302</v>
      </c>
      <c r="C647" t="s">
        <v>243</v>
      </c>
      <c r="D647" t="s">
        <v>574</v>
      </c>
      <c r="E647">
        <v>71</v>
      </c>
      <c r="F647" t="s">
        <v>676</v>
      </c>
      <c r="G647">
        <v>1184</v>
      </c>
      <c r="H647" t="s">
        <v>114</v>
      </c>
      <c r="I647" t="str">
        <f>REPLACE(H647,FIND(" -",H647&amp;" -"),99,"")</f>
        <v>ROAD SUPERINTENDENT</v>
      </c>
      <c r="J647">
        <v>13</v>
      </c>
      <c r="K647">
        <v>1</v>
      </c>
      <c r="L647">
        <v>279</v>
      </c>
      <c r="M647" t="s">
        <v>679</v>
      </c>
      <c r="N647" t="s">
        <v>679</v>
      </c>
      <c r="O647" t="str">
        <f>IF(E647=$S$1,ROW(),"")</f>
        <v/>
      </c>
      <c r="P647" t="str">
        <f>IF(J647=$U$1,ROW(),"")</f>
        <v/>
      </c>
    </row>
    <row r="648" spans="1:16" x14ac:dyDescent="0.25">
      <c r="A648" t="s">
        <v>678</v>
      </c>
      <c r="B648" s="1">
        <v>40302</v>
      </c>
      <c r="C648" t="s">
        <v>337</v>
      </c>
      <c r="D648" t="s">
        <v>613</v>
      </c>
      <c r="E648">
        <v>213</v>
      </c>
      <c r="F648" t="s">
        <v>676</v>
      </c>
      <c r="G648">
        <v>747</v>
      </c>
      <c r="H648" t="s">
        <v>114</v>
      </c>
      <c r="I648" t="str">
        <f>REPLACE(H648,FIND(" -",H648&amp;" -"),99,"")</f>
        <v>ROAD SUPERINTENDENT</v>
      </c>
      <c r="J648">
        <v>13</v>
      </c>
      <c r="K648">
        <v>1</v>
      </c>
      <c r="L648">
        <v>279</v>
      </c>
      <c r="M648" t="s">
        <v>680</v>
      </c>
      <c r="N648" t="s">
        <v>680</v>
      </c>
      <c r="O648" t="str">
        <f>IF(E648=$S$1,ROW(),"")</f>
        <v/>
      </c>
      <c r="P648" t="str">
        <f>IF(J648=$U$1,ROW(),"")</f>
        <v/>
      </c>
    </row>
    <row r="649" spans="1:16" x14ac:dyDescent="0.25">
      <c r="A649" t="s">
        <v>495</v>
      </c>
      <c r="B649" s="1">
        <v>40395</v>
      </c>
      <c r="C649" t="s">
        <v>246</v>
      </c>
      <c r="D649" t="s">
        <v>547</v>
      </c>
      <c r="E649">
        <v>35</v>
      </c>
      <c r="F649" t="s">
        <v>677</v>
      </c>
      <c r="G649">
        <v>1193</v>
      </c>
      <c r="H649" t="s">
        <v>23</v>
      </c>
      <c r="I649" t="str">
        <f>REPLACE(H649,FIND(" -",H649&amp;" -"),99,"")</f>
        <v>COUNTY EXECUTIVE</v>
      </c>
      <c r="J649">
        <v>1</v>
      </c>
      <c r="K649">
        <v>1</v>
      </c>
      <c r="L649">
        <v>280</v>
      </c>
      <c r="M649" t="s">
        <v>680</v>
      </c>
      <c r="N649" t="s">
        <v>680</v>
      </c>
      <c r="O649" t="str">
        <f>IF(E649=$S$1,ROW(),"")</f>
        <v/>
      </c>
      <c r="P649" t="str">
        <f>IF(J649=$U$1,ROW(),"")</f>
        <v/>
      </c>
    </row>
    <row r="650" spans="1:16" x14ac:dyDescent="0.25">
      <c r="A650" t="s">
        <v>495</v>
      </c>
      <c r="B650" s="1">
        <v>40395</v>
      </c>
      <c r="C650" t="s">
        <v>294</v>
      </c>
      <c r="D650" t="s">
        <v>613</v>
      </c>
      <c r="E650">
        <v>214</v>
      </c>
      <c r="F650" t="s">
        <v>676</v>
      </c>
      <c r="G650">
        <v>1261</v>
      </c>
      <c r="H650" t="s">
        <v>23</v>
      </c>
      <c r="I650" t="str">
        <f>REPLACE(H650,FIND(" -",H650&amp;" -"),99,"")</f>
        <v>COUNTY EXECUTIVE</v>
      </c>
      <c r="J650">
        <v>1</v>
      </c>
      <c r="K650">
        <v>1</v>
      </c>
      <c r="L650">
        <v>280</v>
      </c>
      <c r="M650" t="s">
        <v>679</v>
      </c>
      <c r="N650" t="s">
        <v>679</v>
      </c>
      <c r="O650" t="str">
        <f>IF(E650=$S$1,ROW(),"")</f>
        <v/>
      </c>
      <c r="P650" t="str">
        <f>IF(J650=$U$1,ROW(),"")</f>
        <v/>
      </c>
    </row>
    <row r="651" spans="1:16" x14ac:dyDescent="0.25">
      <c r="A651" t="s">
        <v>495</v>
      </c>
      <c r="B651" s="1">
        <v>40395</v>
      </c>
      <c r="C651" t="s">
        <v>229</v>
      </c>
      <c r="D651" t="s">
        <v>540</v>
      </c>
      <c r="E651">
        <v>27</v>
      </c>
      <c r="F651" t="s">
        <v>676</v>
      </c>
      <c r="G651">
        <v>352</v>
      </c>
      <c r="H651" t="s">
        <v>469</v>
      </c>
      <c r="I651" t="str">
        <f>REPLACE(H651,FIND(" -",H651&amp;" -"),99,"")</f>
        <v>COUNTY COMMISSIONER DISTRICT 1</v>
      </c>
      <c r="J651">
        <v>2</v>
      </c>
      <c r="K651">
        <v>3</v>
      </c>
      <c r="L651">
        <v>281</v>
      </c>
      <c r="M651" t="s">
        <v>679</v>
      </c>
      <c r="N651" t="s">
        <v>685</v>
      </c>
      <c r="O651" t="str">
        <f>IF(E651=$S$1,ROW(),"")</f>
        <v/>
      </c>
      <c r="P651" t="str">
        <f>IF(J651=$U$1,ROW(),"")</f>
        <v/>
      </c>
    </row>
    <row r="652" spans="1:16" x14ac:dyDescent="0.25">
      <c r="A652" t="s">
        <v>495</v>
      </c>
      <c r="B652" s="1">
        <v>40395</v>
      </c>
      <c r="C652" t="s">
        <v>323</v>
      </c>
      <c r="D652" t="s">
        <v>558</v>
      </c>
      <c r="E652">
        <v>48</v>
      </c>
      <c r="F652" t="s">
        <v>677</v>
      </c>
      <c r="G652">
        <v>302</v>
      </c>
      <c r="H652" t="s">
        <v>469</v>
      </c>
      <c r="I652" t="str">
        <f>REPLACE(H652,FIND(" -",H652&amp;" -"),99,"")</f>
        <v>COUNTY COMMISSIONER DISTRICT 1</v>
      </c>
      <c r="J652">
        <v>2</v>
      </c>
      <c r="K652">
        <v>3</v>
      </c>
      <c r="L652">
        <v>281</v>
      </c>
      <c r="M652" t="s">
        <v>680</v>
      </c>
      <c r="N652" t="s">
        <v>688</v>
      </c>
      <c r="O652" t="str">
        <f>IF(E652=$S$1,ROW(),"")</f>
        <v/>
      </c>
      <c r="P652" t="str">
        <f>IF(J652=$U$1,ROW(),"")</f>
        <v/>
      </c>
    </row>
    <row r="653" spans="1:16" x14ac:dyDescent="0.25">
      <c r="A653" t="s">
        <v>495</v>
      </c>
      <c r="B653" s="1">
        <v>40395</v>
      </c>
      <c r="C653" t="s">
        <v>349</v>
      </c>
      <c r="D653" t="s">
        <v>635</v>
      </c>
      <c r="E653">
        <v>178</v>
      </c>
      <c r="F653" t="s">
        <v>676</v>
      </c>
      <c r="G653">
        <v>367</v>
      </c>
      <c r="H653" t="s">
        <v>469</v>
      </c>
      <c r="I653" t="str">
        <f>REPLACE(H653,FIND(" -",H653&amp;" -"),99,"")</f>
        <v>COUNTY COMMISSIONER DISTRICT 1</v>
      </c>
      <c r="J653">
        <v>2</v>
      </c>
      <c r="K653">
        <v>3</v>
      </c>
      <c r="L653">
        <v>281</v>
      </c>
      <c r="M653" t="s">
        <v>679</v>
      </c>
      <c r="N653" t="s">
        <v>685</v>
      </c>
      <c r="O653" t="str">
        <f>IF(E653=$S$1,ROW(),"")</f>
        <v/>
      </c>
      <c r="P653" t="str">
        <f>IF(J653=$U$1,ROW(),"")</f>
        <v/>
      </c>
    </row>
    <row r="654" spans="1:16" x14ac:dyDescent="0.25">
      <c r="A654" t="s">
        <v>495</v>
      </c>
      <c r="B654" s="1">
        <v>40395</v>
      </c>
      <c r="C654" t="s">
        <v>350</v>
      </c>
      <c r="D654" t="s">
        <v>584</v>
      </c>
      <c r="E654">
        <v>322</v>
      </c>
      <c r="F654" t="s">
        <v>676</v>
      </c>
      <c r="G654">
        <v>383</v>
      </c>
      <c r="H654" t="s">
        <v>469</v>
      </c>
      <c r="I654" t="str">
        <f>REPLACE(H654,FIND(" -",H654&amp;" -"),99,"")</f>
        <v>COUNTY COMMISSIONER DISTRICT 1</v>
      </c>
      <c r="J654">
        <v>2</v>
      </c>
      <c r="K654">
        <v>3</v>
      </c>
      <c r="L654">
        <v>281</v>
      </c>
      <c r="M654" t="s">
        <v>679</v>
      </c>
      <c r="N654" t="s">
        <v>685</v>
      </c>
      <c r="O654" t="str">
        <f>IF(E654=$S$1,ROW(),"")</f>
        <v/>
      </c>
      <c r="P654" t="str">
        <f>IF(J654=$U$1,ROW(),"")</f>
        <v/>
      </c>
    </row>
    <row r="655" spans="1:16" x14ac:dyDescent="0.25">
      <c r="A655" t="s">
        <v>495</v>
      </c>
      <c r="B655" s="1">
        <v>40395</v>
      </c>
      <c r="C655" t="s">
        <v>351</v>
      </c>
      <c r="D655" t="s">
        <v>635</v>
      </c>
      <c r="E655">
        <v>177</v>
      </c>
      <c r="F655" t="s">
        <v>677</v>
      </c>
      <c r="G655">
        <v>282</v>
      </c>
      <c r="H655" t="s">
        <v>498</v>
      </c>
      <c r="I655" t="str">
        <f>REPLACE(H655,FIND(" -",H655&amp;" -"),99,"")</f>
        <v>COUNTY COMMISSIONER DISTRICT 2</v>
      </c>
      <c r="J655">
        <v>3</v>
      </c>
      <c r="K655">
        <v>3</v>
      </c>
      <c r="L655">
        <v>282</v>
      </c>
      <c r="M655" t="s">
        <v>679</v>
      </c>
      <c r="N655" t="s">
        <v>685</v>
      </c>
      <c r="O655" t="str">
        <f>IF(E655=$S$1,ROW(),"")</f>
        <v/>
      </c>
      <c r="P655" t="str">
        <f>IF(J655=$U$1,ROW(),"")</f>
        <v/>
      </c>
    </row>
    <row r="656" spans="1:16" x14ac:dyDescent="0.25">
      <c r="A656" t="s">
        <v>495</v>
      </c>
      <c r="B656" s="1">
        <v>40395</v>
      </c>
      <c r="C656" t="s">
        <v>353</v>
      </c>
      <c r="D656" t="s">
        <v>545</v>
      </c>
      <c r="E656">
        <v>190</v>
      </c>
      <c r="F656" t="s">
        <v>684</v>
      </c>
      <c r="G656">
        <v>293</v>
      </c>
      <c r="H656" t="s">
        <v>498</v>
      </c>
      <c r="I656" t="str">
        <f>REPLACE(H656,FIND(" -",H656&amp;" -"),99,"")</f>
        <v>COUNTY COMMISSIONER DISTRICT 2</v>
      </c>
      <c r="J656">
        <v>3</v>
      </c>
      <c r="K656">
        <v>3</v>
      </c>
      <c r="L656">
        <v>282</v>
      </c>
      <c r="M656" t="s">
        <v>679</v>
      </c>
      <c r="N656" t="s">
        <v>685</v>
      </c>
      <c r="O656" t="str">
        <f>IF(E656=$S$1,ROW(),"")</f>
        <v/>
      </c>
      <c r="P656" t="str">
        <f>IF(J656=$U$1,ROW(),"")</f>
        <v/>
      </c>
    </row>
    <row r="657" spans="1:16" x14ac:dyDescent="0.25">
      <c r="A657" t="s">
        <v>495</v>
      </c>
      <c r="B657" s="1">
        <v>40395</v>
      </c>
      <c r="C657" t="s">
        <v>352</v>
      </c>
      <c r="D657" t="s">
        <v>638</v>
      </c>
      <c r="E657">
        <v>263</v>
      </c>
      <c r="F657" t="s">
        <v>677</v>
      </c>
      <c r="G657">
        <v>260</v>
      </c>
      <c r="H657" t="s">
        <v>498</v>
      </c>
      <c r="I657" t="str">
        <f>REPLACE(H657,FIND(" -",H657&amp;" -"),99,"")</f>
        <v>COUNTY COMMISSIONER DISTRICT 2</v>
      </c>
      <c r="J657">
        <v>3</v>
      </c>
      <c r="K657">
        <v>3</v>
      </c>
      <c r="L657">
        <v>282</v>
      </c>
      <c r="M657" t="s">
        <v>679</v>
      </c>
      <c r="N657" t="s">
        <v>685</v>
      </c>
      <c r="O657" t="str">
        <f>IF(E657=$S$1,ROW(),"")</f>
        <v/>
      </c>
      <c r="P657" t="str">
        <f>IF(J657=$U$1,ROW(),"")</f>
        <v/>
      </c>
    </row>
    <row r="658" spans="1:16" x14ac:dyDescent="0.25">
      <c r="A658" t="s">
        <v>495</v>
      </c>
      <c r="B658" s="1">
        <v>40395</v>
      </c>
      <c r="C658" t="s">
        <v>182</v>
      </c>
      <c r="D658" t="s">
        <v>540</v>
      </c>
      <c r="E658">
        <v>17</v>
      </c>
      <c r="F658" t="s">
        <v>677</v>
      </c>
      <c r="G658">
        <v>232</v>
      </c>
      <c r="H658" t="s">
        <v>483</v>
      </c>
      <c r="I658" t="str">
        <f>REPLACE(H658,FIND(" -",H658&amp;" -"),99,"")</f>
        <v>COUNTY COMMISSIONER DISTRICT 3</v>
      </c>
      <c r="J658">
        <v>4</v>
      </c>
      <c r="K658">
        <v>3</v>
      </c>
      <c r="L658">
        <v>283</v>
      </c>
      <c r="M658" t="s">
        <v>680</v>
      </c>
      <c r="N658" t="s">
        <v>688</v>
      </c>
      <c r="O658" t="str">
        <f>IF(E658=$S$1,ROW(),"")</f>
        <v/>
      </c>
      <c r="P658" t="str">
        <f>IF(J658=$U$1,ROW(),"")</f>
        <v/>
      </c>
    </row>
    <row r="659" spans="1:16" x14ac:dyDescent="0.25">
      <c r="A659" t="s">
        <v>495</v>
      </c>
      <c r="B659" s="1">
        <v>40395</v>
      </c>
      <c r="C659" t="s">
        <v>356</v>
      </c>
      <c r="D659" t="s">
        <v>540</v>
      </c>
      <c r="E659">
        <v>24</v>
      </c>
      <c r="F659" t="s">
        <v>677</v>
      </c>
      <c r="G659">
        <v>106</v>
      </c>
      <c r="H659" t="s">
        <v>483</v>
      </c>
      <c r="I659" t="str">
        <f>REPLACE(H659,FIND(" -",H659&amp;" -"),99,"")</f>
        <v>COUNTY COMMISSIONER DISTRICT 3</v>
      </c>
      <c r="J659">
        <v>4</v>
      </c>
      <c r="K659">
        <v>3</v>
      </c>
      <c r="L659">
        <v>283</v>
      </c>
      <c r="M659" t="s">
        <v>680</v>
      </c>
      <c r="N659" t="s">
        <v>688</v>
      </c>
      <c r="O659" t="str">
        <f>IF(E659=$S$1,ROW(),"")</f>
        <v/>
      </c>
      <c r="P659" t="str">
        <f>IF(J659=$U$1,ROW(),"")</f>
        <v/>
      </c>
    </row>
    <row r="660" spans="1:16" x14ac:dyDescent="0.25">
      <c r="A660" t="s">
        <v>495</v>
      </c>
      <c r="B660" s="1">
        <v>40395</v>
      </c>
      <c r="C660" t="s">
        <v>354</v>
      </c>
      <c r="D660" t="s">
        <v>644</v>
      </c>
      <c r="E660">
        <v>151</v>
      </c>
      <c r="F660" t="s">
        <v>676</v>
      </c>
      <c r="G660">
        <v>285</v>
      </c>
      <c r="H660" t="s">
        <v>483</v>
      </c>
      <c r="I660" t="str">
        <f>REPLACE(H660,FIND(" -",H660&amp;" -"),99,"")</f>
        <v>COUNTY COMMISSIONER DISTRICT 3</v>
      </c>
      <c r="J660">
        <v>4</v>
      </c>
      <c r="K660">
        <v>3</v>
      </c>
      <c r="L660">
        <v>283</v>
      </c>
      <c r="M660" t="s">
        <v>679</v>
      </c>
      <c r="N660" t="s">
        <v>685</v>
      </c>
      <c r="O660" t="str">
        <f>IF(E660=$S$1,ROW(),"")</f>
        <v/>
      </c>
      <c r="P660" t="str">
        <f>IF(J660=$U$1,ROW(),"")</f>
        <v/>
      </c>
    </row>
    <row r="661" spans="1:16" x14ac:dyDescent="0.25">
      <c r="A661" t="s">
        <v>495</v>
      </c>
      <c r="B661" s="1">
        <v>40395</v>
      </c>
      <c r="C661" t="s">
        <v>236</v>
      </c>
      <c r="D661" t="s">
        <v>586</v>
      </c>
      <c r="E661">
        <v>157</v>
      </c>
      <c r="F661" t="s">
        <v>676</v>
      </c>
      <c r="G661">
        <v>407</v>
      </c>
      <c r="H661" t="s">
        <v>483</v>
      </c>
      <c r="I661" t="str">
        <f>REPLACE(H661,FIND(" -",H661&amp;" -"),99,"")</f>
        <v>COUNTY COMMISSIONER DISTRICT 3</v>
      </c>
      <c r="J661">
        <v>4</v>
      </c>
      <c r="K661">
        <v>3</v>
      </c>
      <c r="L661">
        <v>283</v>
      </c>
      <c r="M661" t="s">
        <v>679</v>
      </c>
      <c r="N661" t="s">
        <v>685</v>
      </c>
      <c r="O661" t="str">
        <f>IF(E661=$S$1,ROW(),"")</f>
        <v/>
      </c>
      <c r="P661" t="str">
        <f>IF(J661=$U$1,ROW(),"")</f>
        <v/>
      </c>
    </row>
    <row r="662" spans="1:16" x14ac:dyDescent="0.25">
      <c r="A662" t="s">
        <v>495</v>
      </c>
      <c r="B662" s="1">
        <v>40395</v>
      </c>
      <c r="C662" t="s">
        <v>355</v>
      </c>
      <c r="D662" t="s">
        <v>531</v>
      </c>
      <c r="E662">
        <v>186</v>
      </c>
      <c r="F662" t="s">
        <v>676</v>
      </c>
      <c r="G662">
        <v>367</v>
      </c>
      <c r="H662" t="s">
        <v>483</v>
      </c>
      <c r="I662" t="str">
        <f>REPLACE(H662,FIND(" -",H662&amp;" -"),99,"")</f>
        <v>COUNTY COMMISSIONER DISTRICT 3</v>
      </c>
      <c r="J662">
        <v>4</v>
      </c>
      <c r="K662">
        <v>3</v>
      </c>
      <c r="L662">
        <v>283</v>
      </c>
      <c r="M662" t="s">
        <v>679</v>
      </c>
      <c r="N662" t="s">
        <v>685</v>
      </c>
      <c r="O662" t="str">
        <f>IF(E662=$S$1,ROW(),"")</f>
        <v/>
      </c>
      <c r="P662" t="str">
        <f>IF(J662=$U$1,ROW(),"")</f>
        <v/>
      </c>
    </row>
    <row r="663" spans="1:16" x14ac:dyDescent="0.25">
      <c r="A663" t="s">
        <v>495</v>
      </c>
      <c r="B663" s="1">
        <v>40395</v>
      </c>
      <c r="C663" t="s">
        <v>357</v>
      </c>
      <c r="D663" t="s">
        <v>512</v>
      </c>
      <c r="E663">
        <v>130</v>
      </c>
      <c r="F663" t="s">
        <v>676</v>
      </c>
      <c r="G663">
        <v>328</v>
      </c>
      <c r="H663" t="s">
        <v>484</v>
      </c>
      <c r="I663" t="str">
        <f>REPLACE(H663,FIND(" -",H663&amp;" -"),99,"")</f>
        <v>COUNTY COMMISSIONER DISTRICT 4</v>
      </c>
      <c r="J663">
        <v>5</v>
      </c>
      <c r="K663">
        <v>3</v>
      </c>
      <c r="L663">
        <v>284</v>
      </c>
      <c r="M663" t="s">
        <v>679</v>
      </c>
      <c r="N663" t="s">
        <v>685</v>
      </c>
      <c r="O663" t="str">
        <f>IF(E663=$S$1,ROW(),"")</f>
        <v/>
      </c>
      <c r="P663" t="str">
        <f>IF(J663=$U$1,ROW(),"")</f>
        <v/>
      </c>
    </row>
    <row r="664" spans="1:16" x14ac:dyDescent="0.25">
      <c r="A664" t="s">
        <v>495</v>
      </c>
      <c r="B664" s="1">
        <v>40395</v>
      </c>
      <c r="C664" t="s">
        <v>358</v>
      </c>
      <c r="D664" t="s">
        <v>617</v>
      </c>
      <c r="E664">
        <v>156</v>
      </c>
      <c r="F664" t="s">
        <v>676</v>
      </c>
      <c r="G664">
        <v>293</v>
      </c>
      <c r="H664" t="s">
        <v>484</v>
      </c>
      <c r="I664" t="str">
        <f>REPLACE(H664,FIND(" -",H664&amp;" -"),99,"")</f>
        <v>COUNTY COMMISSIONER DISTRICT 4</v>
      </c>
      <c r="J664">
        <v>5</v>
      </c>
      <c r="K664">
        <v>3</v>
      </c>
      <c r="L664">
        <v>284</v>
      </c>
      <c r="M664" t="s">
        <v>679</v>
      </c>
      <c r="N664" t="s">
        <v>685</v>
      </c>
      <c r="O664" t="str">
        <f>IF(E664=$S$1,ROW(),"")</f>
        <v/>
      </c>
      <c r="P664" t="str">
        <f>IF(J664=$U$1,ROW(),"")</f>
        <v/>
      </c>
    </row>
    <row r="665" spans="1:16" x14ac:dyDescent="0.25">
      <c r="A665" t="s">
        <v>495</v>
      </c>
      <c r="B665" s="1">
        <v>40395</v>
      </c>
      <c r="C665" t="s">
        <v>319</v>
      </c>
      <c r="D665" t="s">
        <v>513</v>
      </c>
      <c r="E665">
        <v>307</v>
      </c>
      <c r="F665" t="s">
        <v>676</v>
      </c>
      <c r="G665">
        <v>342</v>
      </c>
      <c r="H665" t="s">
        <v>484</v>
      </c>
      <c r="I665" t="str">
        <f>REPLACE(H665,FIND(" -",H665&amp;" -"),99,"")</f>
        <v>COUNTY COMMISSIONER DISTRICT 4</v>
      </c>
      <c r="J665">
        <v>5</v>
      </c>
      <c r="K665">
        <v>3</v>
      </c>
      <c r="L665">
        <v>284</v>
      </c>
      <c r="M665" t="s">
        <v>679</v>
      </c>
      <c r="N665" t="s">
        <v>685</v>
      </c>
      <c r="O665" t="str">
        <f>IF(E665=$S$1,ROW(),"")</f>
        <v/>
      </c>
      <c r="P665" t="str">
        <f>IF(J665=$U$1,ROW(),"")</f>
        <v/>
      </c>
    </row>
    <row r="666" spans="1:16" x14ac:dyDescent="0.25">
      <c r="A666" t="s">
        <v>495</v>
      </c>
      <c r="B666" s="1">
        <v>40395</v>
      </c>
      <c r="C666" t="s">
        <v>187</v>
      </c>
      <c r="D666" t="s">
        <v>539</v>
      </c>
      <c r="E666">
        <v>6</v>
      </c>
      <c r="F666" t="s">
        <v>676</v>
      </c>
      <c r="G666">
        <v>1924</v>
      </c>
      <c r="H666" t="s">
        <v>68</v>
      </c>
      <c r="I666" t="str">
        <f>REPLACE(H666,FIND(" -",H666&amp;" -"),99,"")</f>
        <v>COUNTY TRUSTEE</v>
      </c>
      <c r="J666">
        <v>7</v>
      </c>
      <c r="K666">
        <v>1</v>
      </c>
      <c r="L666">
        <v>285</v>
      </c>
      <c r="M666" t="s">
        <v>679</v>
      </c>
      <c r="N666" t="s">
        <v>679</v>
      </c>
      <c r="O666" t="str">
        <f>IF(E666=$S$1,ROW(),"")</f>
        <v/>
      </c>
      <c r="P666" t="str">
        <f>IF(J666=$U$1,ROW(),"")</f>
        <v/>
      </c>
    </row>
    <row r="667" spans="1:16" x14ac:dyDescent="0.25">
      <c r="A667" t="s">
        <v>495</v>
      </c>
      <c r="B667" s="1">
        <v>40395</v>
      </c>
      <c r="C667" t="s">
        <v>346</v>
      </c>
      <c r="D667" t="s">
        <v>521</v>
      </c>
      <c r="E667">
        <v>10</v>
      </c>
      <c r="F667" t="s">
        <v>684</v>
      </c>
      <c r="G667">
        <v>75</v>
      </c>
      <c r="H667" t="s">
        <v>46</v>
      </c>
      <c r="I667" t="str">
        <f>REPLACE(H667,FIND(" -",H667&amp;" -"),99,"")</f>
        <v>SHERIFF</v>
      </c>
      <c r="J667">
        <v>9</v>
      </c>
      <c r="K667">
        <v>1</v>
      </c>
      <c r="L667">
        <v>286</v>
      </c>
      <c r="M667" t="s">
        <v>680</v>
      </c>
      <c r="N667" t="s">
        <v>680</v>
      </c>
      <c r="O667" t="str">
        <f>IF(E667=$S$1,ROW(),"")</f>
        <v/>
      </c>
      <c r="P667" t="str">
        <f>IF(J667=$U$1,ROW(),"")</f>
        <v/>
      </c>
    </row>
    <row r="668" spans="1:16" x14ac:dyDescent="0.25">
      <c r="A668" t="s">
        <v>495</v>
      </c>
      <c r="B668" s="1">
        <v>40395</v>
      </c>
      <c r="C668" t="s">
        <v>359</v>
      </c>
      <c r="D668" t="s">
        <v>530</v>
      </c>
      <c r="E668">
        <v>105</v>
      </c>
      <c r="F668" t="s">
        <v>676</v>
      </c>
      <c r="G668">
        <v>1606</v>
      </c>
      <c r="H668" t="s">
        <v>46</v>
      </c>
      <c r="I668" t="str">
        <f>REPLACE(H668,FIND(" -",H668&amp;" -"),99,"")</f>
        <v>SHERIFF</v>
      </c>
      <c r="J668">
        <v>9</v>
      </c>
      <c r="K668">
        <v>1</v>
      </c>
      <c r="L668">
        <v>286</v>
      </c>
      <c r="M668" t="s">
        <v>679</v>
      </c>
      <c r="N668" t="s">
        <v>679</v>
      </c>
      <c r="O668" t="str">
        <f>IF(E668=$S$1,ROW(),"")</f>
        <v/>
      </c>
      <c r="P668" t="str">
        <f>IF(J668=$U$1,ROW(),"")</f>
        <v/>
      </c>
    </row>
    <row r="669" spans="1:16" x14ac:dyDescent="0.25">
      <c r="A669" t="s">
        <v>495</v>
      </c>
      <c r="B669" s="1">
        <v>40395</v>
      </c>
      <c r="C669" t="s">
        <v>360</v>
      </c>
      <c r="D669" t="s">
        <v>578</v>
      </c>
      <c r="E669">
        <v>224</v>
      </c>
      <c r="F669" t="s">
        <v>677</v>
      </c>
      <c r="G669">
        <v>803</v>
      </c>
      <c r="H669" t="s">
        <v>46</v>
      </c>
      <c r="I669" t="str">
        <f>REPLACE(H669,FIND(" -",H669&amp;" -"),99,"")</f>
        <v>SHERIFF</v>
      </c>
      <c r="J669">
        <v>9</v>
      </c>
      <c r="K669">
        <v>1</v>
      </c>
      <c r="L669">
        <v>286</v>
      </c>
      <c r="M669" t="s">
        <v>680</v>
      </c>
      <c r="N669" t="s">
        <v>680</v>
      </c>
      <c r="O669" t="str">
        <f>IF(E669=$S$1,ROW(),"")</f>
        <v/>
      </c>
      <c r="P669" t="str">
        <f>IF(J669=$U$1,ROW(),"")</f>
        <v/>
      </c>
    </row>
    <row r="670" spans="1:16" x14ac:dyDescent="0.25">
      <c r="A670" t="s">
        <v>495</v>
      </c>
      <c r="B670" s="1">
        <v>40395</v>
      </c>
      <c r="C670" t="s">
        <v>168</v>
      </c>
      <c r="D670" t="s">
        <v>556</v>
      </c>
      <c r="E670">
        <v>44</v>
      </c>
      <c r="F670" t="s">
        <v>676</v>
      </c>
      <c r="G670">
        <v>1583</v>
      </c>
      <c r="H670" t="s">
        <v>49</v>
      </c>
      <c r="I670" t="str">
        <f>REPLACE(H670,FIND(" -",H670&amp;" -"),99,"")</f>
        <v>CIRCUIT COURT CLERK</v>
      </c>
      <c r="J670">
        <v>10</v>
      </c>
      <c r="K670">
        <v>1</v>
      </c>
      <c r="L670">
        <v>287</v>
      </c>
      <c r="M670" t="s">
        <v>679</v>
      </c>
      <c r="N670" t="s">
        <v>679</v>
      </c>
      <c r="O670" t="str">
        <f>IF(E670=$S$1,ROW(),"")</f>
        <v/>
      </c>
      <c r="P670" t="str">
        <f>IF(J670=$U$1,ROW(),"")</f>
        <v/>
      </c>
    </row>
    <row r="671" spans="1:16" x14ac:dyDescent="0.25">
      <c r="A671" t="s">
        <v>495</v>
      </c>
      <c r="B671" s="1">
        <v>40395</v>
      </c>
      <c r="C671" t="s">
        <v>190</v>
      </c>
      <c r="D671" t="s">
        <v>517</v>
      </c>
      <c r="E671">
        <v>183</v>
      </c>
      <c r="F671" t="s">
        <v>677</v>
      </c>
      <c r="G671">
        <v>862</v>
      </c>
      <c r="H671" t="s">
        <v>49</v>
      </c>
      <c r="I671" t="str">
        <f>REPLACE(H671,FIND(" -",H671&amp;" -"),99,"")</f>
        <v>CIRCUIT COURT CLERK</v>
      </c>
      <c r="J671">
        <v>10</v>
      </c>
      <c r="K671">
        <v>1</v>
      </c>
      <c r="L671">
        <v>287</v>
      </c>
      <c r="M671" t="s">
        <v>680</v>
      </c>
      <c r="N671" t="s">
        <v>680</v>
      </c>
      <c r="O671" t="str">
        <f>IF(E671=$S$1,ROW(),"")</f>
        <v/>
      </c>
      <c r="P671" t="str">
        <f>IF(J671=$U$1,ROW(),"")</f>
        <v/>
      </c>
    </row>
    <row r="672" spans="1:16" x14ac:dyDescent="0.25">
      <c r="A672" t="s">
        <v>495</v>
      </c>
      <c r="B672" s="1">
        <v>40395</v>
      </c>
      <c r="C672" t="s">
        <v>334</v>
      </c>
      <c r="D672" t="s">
        <v>512</v>
      </c>
      <c r="E672">
        <v>137</v>
      </c>
      <c r="F672" t="s">
        <v>676</v>
      </c>
      <c r="G672">
        <v>635</v>
      </c>
      <c r="H672" t="s">
        <v>51</v>
      </c>
      <c r="I672" t="str">
        <f>REPLACE(H672,FIND(" -",H672&amp;" -"),99,"")</f>
        <v>COUNTY CLERK</v>
      </c>
      <c r="J672">
        <v>11</v>
      </c>
      <c r="K672">
        <v>1</v>
      </c>
      <c r="L672">
        <v>288</v>
      </c>
      <c r="M672" t="s">
        <v>680</v>
      </c>
      <c r="N672" t="s">
        <v>680</v>
      </c>
      <c r="O672" t="str">
        <f>IF(E672=$S$1,ROW(),"")</f>
        <v/>
      </c>
      <c r="P672" t="str">
        <f>IF(J672=$U$1,ROW(),"")</f>
        <v/>
      </c>
    </row>
    <row r="673" spans="1:16" x14ac:dyDescent="0.25">
      <c r="A673" t="s">
        <v>495</v>
      </c>
      <c r="B673" s="1">
        <v>40395</v>
      </c>
      <c r="C673" t="s">
        <v>361</v>
      </c>
      <c r="D673" t="s">
        <v>533</v>
      </c>
      <c r="E673">
        <v>171</v>
      </c>
      <c r="F673" t="s">
        <v>677</v>
      </c>
      <c r="G673">
        <v>1820</v>
      </c>
      <c r="H673" t="s">
        <v>51</v>
      </c>
      <c r="I673" t="str">
        <f>REPLACE(H673,FIND(" -",H673&amp;" -"),99,"")</f>
        <v>COUNTY CLERK</v>
      </c>
      <c r="J673">
        <v>11</v>
      </c>
      <c r="K673">
        <v>1</v>
      </c>
      <c r="L673">
        <v>288</v>
      </c>
      <c r="M673" t="s">
        <v>679</v>
      </c>
      <c r="N673" t="s">
        <v>679</v>
      </c>
      <c r="O673" t="str">
        <f>IF(E673=$S$1,ROW(),"")</f>
        <v/>
      </c>
      <c r="P673" t="str">
        <f>IF(J673=$U$1,ROW(),"")</f>
        <v/>
      </c>
    </row>
    <row r="674" spans="1:16" x14ac:dyDescent="0.25">
      <c r="A674" t="s">
        <v>495</v>
      </c>
      <c r="B674" s="1">
        <v>40395</v>
      </c>
      <c r="C674" t="s">
        <v>363</v>
      </c>
      <c r="D674" t="s">
        <v>540</v>
      </c>
      <c r="E674">
        <v>21</v>
      </c>
      <c r="F674" t="s">
        <v>677</v>
      </c>
      <c r="G674">
        <v>826</v>
      </c>
      <c r="H674" t="s">
        <v>54</v>
      </c>
      <c r="I674" t="str">
        <f>REPLACE(H674,FIND(" -",H674&amp;" -"),99,"")</f>
        <v>REGISTER OF DEEDS</v>
      </c>
      <c r="J674">
        <v>12</v>
      </c>
      <c r="K674">
        <v>1</v>
      </c>
      <c r="L674">
        <v>289</v>
      </c>
      <c r="M674" t="s">
        <v>680</v>
      </c>
      <c r="N674" t="s">
        <v>680</v>
      </c>
      <c r="O674" t="str">
        <f>IF(E674=$S$1,ROW(),"")</f>
        <v/>
      </c>
      <c r="P674">
        <f>IF(J674=$U$1,ROW(),"")</f>
        <v>674</v>
      </c>
    </row>
    <row r="675" spans="1:16" x14ac:dyDescent="0.25">
      <c r="A675" t="s">
        <v>495</v>
      </c>
      <c r="B675" s="1">
        <v>40395</v>
      </c>
      <c r="C675" t="s">
        <v>362</v>
      </c>
      <c r="D675" t="s">
        <v>637</v>
      </c>
      <c r="E675">
        <v>192</v>
      </c>
      <c r="F675" t="s">
        <v>676</v>
      </c>
      <c r="G675">
        <v>1634</v>
      </c>
      <c r="H675" t="s">
        <v>54</v>
      </c>
      <c r="I675" t="str">
        <f>REPLACE(H675,FIND(" -",H675&amp;" -"),99,"")</f>
        <v>REGISTER OF DEEDS</v>
      </c>
      <c r="J675">
        <v>12</v>
      </c>
      <c r="K675">
        <v>1</v>
      </c>
      <c r="L675">
        <v>289</v>
      </c>
      <c r="M675" t="s">
        <v>679</v>
      </c>
      <c r="N675" t="s">
        <v>679</v>
      </c>
      <c r="O675" t="str">
        <f>IF(E675=$S$1,ROW(),"")</f>
        <v/>
      </c>
      <c r="P675">
        <f>IF(J675=$U$1,ROW(),"")</f>
        <v>675</v>
      </c>
    </row>
    <row r="676" spans="1:16" x14ac:dyDescent="0.25">
      <c r="A676" t="s">
        <v>495</v>
      </c>
      <c r="B676" s="1">
        <v>40395</v>
      </c>
      <c r="C676" t="s">
        <v>243</v>
      </c>
      <c r="D676" t="s">
        <v>574</v>
      </c>
      <c r="E676">
        <v>71</v>
      </c>
      <c r="F676" t="s">
        <v>676</v>
      </c>
      <c r="G676">
        <v>1624</v>
      </c>
      <c r="H676" t="s">
        <v>114</v>
      </c>
      <c r="I676" t="str">
        <f>REPLACE(H676,FIND(" -",H676&amp;" -"),99,"")</f>
        <v>ROAD SUPERINTENDENT</v>
      </c>
      <c r="J676">
        <v>13</v>
      </c>
      <c r="K676">
        <v>1</v>
      </c>
      <c r="L676">
        <v>290</v>
      </c>
      <c r="M676" t="s">
        <v>679</v>
      </c>
      <c r="N676" t="s">
        <v>679</v>
      </c>
      <c r="O676" t="str">
        <f>IF(E676=$S$1,ROW(),"")</f>
        <v/>
      </c>
      <c r="P676" t="str">
        <f>IF(J676=$U$1,ROW(),"")</f>
        <v/>
      </c>
    </row>
    <row r="677" spans="1:16" x14ac:dyDescent="0.25">
      <c r="A677" t="s">
        <v>495</v>
      </c>
      <c r="B677" s="1">
        <v>40395</v>
      </c>
      <c r="C677" t="s">
        <v>327</v>
      </c>
      <c r="D677" t="s">
        <v>527</v>
      </c>
      <c r="E677">
        <v>249</v>
      </c>
      <c r="F677" t="s">
        <v>677</v>
      </c>
      <c r="G677">
        <v>821</v>
      </c>
      <c r="H677" t="s">
        <v>114</v>
      </c>
      <c r="I677" t="str">
        <f>REPLACE(H677,FIND(" -",H677&amp;" -"),99,"")</f>
        <v>ROAD SUPERINTENDENT</v>
      </c>
      <c r="J677">
        <v>13</v>
      </c>
      <c r="K677">
        <v>1</v>
      </c>
      <c r="L677">
        <v>290</v>
      </c>
      <c r="M677" t="s">
        <v>680</v>
      </c>
      <c r="N677" t="s">
        <v>680</v>
      </c>
      <c r="O677" t="str">
        <f>IF(E677=$S$1,ROW(),"")</f>
        <v/>
      </c>
      <c r="P677" t="str">
        <f>IF(J677=$U$1,ROW(),"")</f>
        <v/>
      </c>
    </row>
    <row r="678" spans="1:16" x14ac:dyDescent="0.25">
      <c r="A678" t="s">
        <v>495</v>
      </c>
      <c r="B678" s="1">
        <v>40395</v>
      </c>
      <c r="C678" t="s">
        <v>364</v>
      </c>
      <c r="D678" t="s">
        <v>631</v>
      </c>
      <c r="E678">
        <v>128</v>
      </c>
      <c r="F678" t="s">
        <v>11</v>
      </c>
      <c r="G678">
        <v>460</v>
      </c>
      <c r="H678" t="s">
        <v>480</v>
      </c>
      <c r="I678" t="str">
        <f>REPLACE(H678,FIND(" -",H678&amp;" -"),99,"")</f>
        <v>SCHOOL BOARD DISTRICT 3</v>
      </c>
      <c r="J678">
        <v>17</v>
      </c>
      <c r="K678">
        <v>1</v>
      </c>
      <c r="L678">
        <v>291</v>
      </c>
      <c r="M678" t="s">
        <v>679</v>
      </c>
      <c r="N678" t="s">
        <v>679</v>
      </c>
      <c r="O678" t="str">
        <f>IF(E678=$S$1,ROW(),"")</f>
        <v/>
      </c>
      <c r="P678" t="str">
        <f>IF(J678=$U$1,ROW(),"")</f>
        <v/>
      </c>
    </row>
    <row r="679" spans="1:16" x14ac:dyDescent="0.25">
      <c r="A679" t="s">
        <v>495</v>
      </c>
      <c r="B679" s="1">
        <v>40395</v>
      </c>
      <c r="C679" t="s">
        <v>287</v>
      </c>
      <c r="D679" t="s">
        <v>623</v>
      </c>
      <c r="E679">
        <v>234</v>
      </c>
      <c r="F679" t="s">
        <v>11</v>
      </c>
      <c r="G679">
        <v>433</v>
      </c>
      <c r="H679" t="s">
        <v>478</v>
      </c>
      <c r="I679" t="str">
        <f>REPLACE(H679,FIND(" -",H679&amp;" -"),99,"")</f>
        <v>SCHOOL BOARD DISTRICT 4</v>
      </c>
      <c r="J679">
        <v>18</v>
      </c>
      <c r="K679">
        <v>1</v>
      </c>
      <c r="L679">
        <v>292</v>
      </c>
      <c r="M679" t="s">
        <v>679</v>
      </c>
      <c r="N679" t="s">
        <v>679</v>
      </c>
      <c r="O679" t="str">
        <f>IF(E679=$S$1,ROW(),"")</f>
        <v/>
      </c>
      <c r="P679" t="str">
        <f>IF(J679=$U$1,ROW(),"")</f>
        <v/>
      </c>
    </row>
    <row r="680" spans="1:16" x14ac:dyDescent="0.25">
      <c r="A680" t="s">
        <v>495</v>
      </c>
      <c r="B680" s="1">
        <v>40395</v>
      </c>
      <c r="C680" t="s">
        <v>2</v>
      </c>
      <c r="D680" t="s">
        <v>515</v>
      </c>
      <c r="E680">
        <v>113</v>
      </c>
      <c r="F680" t="s">
        <v>11</v>
      </c>
      <c r="G680">
        <v>113</v>
      </c>
      <c r="H680" t="s">
        <v>195</v>
      </c>
      <c r="I680" t="str">
        <f>REPLACE(H680,FIND(" -",H680&amp;" -"),99,"")</f>
        <v>CITY MAYOR</v>
      </c>
      <c r="J680">
        <v>20</v>
      </c>
      <c r="K680">
        <v>1</v>
      </c>
      <c r="L680">
        <v>293</v>
      </c>
      <c r="M680" t="s">
        <v>680</v>
      </c>
      <c r="N680" t="s">
        <v>680</v>
      </c>
      <c r="O680" t="str">
        <f>IF(E680=$S$1,ROW(),"")</f>
        <v/>
      </c>
      <c r="P680" t="str">
        <f>IF(J680=$U$1,ROW(),"")</f>
        <v/>
      </c>
    </row>
    <row r="681" spans="1:16" x14ac:dyDescent="0.25">
      <c r="A681" t="s">
        <v>495</v>
      </c>
      <c r="B681" s="1">
        <v>40395</v>
      </c>
      <c r="C681" t="s">
        <v>365</v>
      </c>
      <c r="D681" t="s">
        <v>639</v>
      </c>
      <c r="E681">
        <v>155</v>
      </c>
      <c r="F681" t="s">
        <v>11</v>
      </c>
      <c r="G681">
        <v>27</v>
      </c>
      <c r="H681" t="s">
        <v>195</v>
      </c>
      <c r="I681" t="str">
        <f>REPLACE(H681,FIND(" -",H681&amp;" -"),99,"")</f>
        <v>CITY MAYOR</v>
      </c>
      <c r="J681">
        <v>20</v>
      </c>
      <c r="K681">
        <v>1</v>
      </c>
      <c r="L681">
        <v>293</v>
      </c>
      <c r="M681" t="s">
        <v>680</v>
      </c>
      <c r="N681" t="s">
        <v>680</v>
      </c>
      <c r="O681" t="str">
        <f>IF(E681=$S$1,ROW(),"")</f>
        <v/>
      </c>
      <c r="P681" t="str">
        <f>IF(J681=$U$1,ROW(),"")</f>
        <v/>
      </c>
    </row>
    <row r="682" spans="1:16" x14ac:dyDescent="0.25">
      <c r="A682" t="s">
        <v>495</v>
      </c>
      <c r="B682" s="1">
        <v>40395</v>
      </c>
      <c r="C682" t="s">
        <v>366</v>
      </c>
      <c r="D682" t="s">
        <v>640</v>
      </c>
      <c r="E682">
        <v>301</v>
      </c>
      <c r="F682" t="s">
        <v>11</v>
      </c>
      <c r="G682">
        <v>189</v>
      </c>
      <c r="H682" t="s">
        <v>195</v>
      </c>
      <c r="I682" t="str">
        <f>REPLACE(H682,FIND(" -",H682&amp;" -"),99,"")</f>
        <v>CITY MAYOR</v>
      </c>
      <c r="J682">
        <v>20</v>
      </c>
      <c r="K682">
        <v>1</v>
      </c>
      <c r="L682">
        <v>293</v>
      </c>
      <c r="M682" t="s">
        <v>679</v>
      </c>
      <c r="N682" t="s">
        <v>679</v>
      </c>
      <c r="O682" t="str">
        <f>IF(E682=$S$1,ROW(),"")</f>
        <v/>
      </c>
      <c r="P682" t="str">
        <f>IF(J682=$U$1,ROW(),"")</f>
        <v/>
      </c>
    </row>
    <row r="683" spans="1:16" x14ac:dyDescent="0.25">
      <c r="A683" t="s">
        <v>495</v>
      </c>
      <c r="B683" s="1">
        <v>40395</v>
      </c>
      <c r="C683" t="s">
        <v>119</v>
      </c>
      <c r="D683" t="s">
        <v>513</v>
      </c>
      <c r="E683">
        <v>308</v>
      </c>
      <c r="F683" t="s">
        <v>11</v>
      </c>
      <c r="G683">
        <v>131</v>
      </c>
      <c r="H683" t="s">
        <v>195</v>
      </c>
      <c r="I683" t="str">
        <f>REPLACE(H683,FIND(" -",H683&amp;" -"),99,"")</f>
        <v>CITY MAYOR</v>
      </c>
      <c r="J683">
        <v>20</v>
      </c>
      <c r="K683">
        <v>1</v>
      </c>
      <c r="L683">
        <v>293</v>
      </c>
      <c r="M683" t="s">
        <v>680</v>
      </c>
      <c r="N683" t="s">
        <v>680</v>
      </c>
      <c r="O683" t="str">
        <f>IF(E683=$S$1,ROW(),"")</f>
        <v/>
      </c>
      <c r="P683" t="str">
        <f>IF(J683=$U$1,ROW(),"")</f>
        <v/>
      </c>
    </row>
    <row r="684" spans="1:16" x14ac:dyDescent="0.25">
      <c r="A684" t="s">
        <v>495</v>
      </c>
      <c r="B684" s="1">
        <v>40395</v>
      </c>
      <c r="C684" t="s">
        <v>367</v>
      </c>
      <c r="D684" t="s">
        <v>547</v>
      </c>
      <c r="E684">
        <v>32</v>
      </c>
      <c r="F684" t="s">
        <v>11</v>
      </c>
      <c r="G684">
        <v>278</v>
      </c>
      <c r="H684" t="s">
        <v>293</v>
      </c>
      <c r="I684" t="str">
        <f>REPLACE(H684,FIND(" -",H684&amp;" -"),99,"")</f>
        <v>ALDERMAN</v>
      </c>
      <c r="J684">
        <v>21</v>
      </c>
      <c r="K684">
        <v>3</v>
      </c>
      <c r="L684">
        <v>294</v>
      </c>
      <c r="M684" t="s">
        <v>679</v>
      </c>
      <c r="N684" t="s">
        <v>685</v>
      </c>
      <c r="O684" t="str">
        <f>IF(E684=$S$1,ROW(),"")</f>
        <v/>
      </c>
      <c r="P684" t="str">
        <f>IF(J684=$U$1,ROW(),"")</f>
        <v/>
      </c>
    </row>
    <row r="685" spans="1:16" x14ac:dyDescent="0.25">
      <c r="A685" t="s">
        <v>495</v>
      </c>
      <c r="B685" s="1">
        <v>40395</v>
      </c>
      <c r="C685" t="s">
        <v>332</v>
      </c>
      <c r="D685" t="s">
        <v>602</v>
      </c>
      <c r="E685">
        <v>62</v>
      </c>
      <c r="F685" t="s">
        <v>11</v>
      </c>
      <c r="G685">
        <v>233</v>
      </c>
      <c r="H685" t="s">
        <v>293</v>
      </c>
      <c r="I685" t="str">
        <f>REPLACE(H685,FIND(" -",H685&amp;" -"),99,"")</f>
        <v>ALDERMAN</v>
      </c>
      <c r="J685">
        <v>21</v>
      </c>
      <c r="K685">
        <v>3</v>
      </c>
      <c r="L685">
        <v>294</v>
      </c>
      <c r="M685" t="s">
        <v>679</v>
      </c>
      <c r="N685" t="s">
        <v>685</v>
      </c>
      <c r="O685" t="str">
        <f>IF(E685=$S$1,ROW(),"")</f>
        <v/>
      </c>
      <c r="P685" t="str">
        <f>IF(J685=$U$1,ROW(),"")</f>
        <v/>
      </c>
    </row>
    <row r="686" spans="1:16" x14ac:dyDescent="0.25">
      <c r="A686" t="s">
        <v>495</v>
      </c>
      <c r="B686" s="1">
        <v>40395</v>
      </c>
      <c r="C686" t="s">
        <v>368</v>
      </c>
      <c r="D686" t="s">
        <v>641</v>
      </c>
      <c r="E686">
        <v>116</v>
      </c>
      <c r="F686" t="s">
        <v>11</v>
      </c>
      <c r="G686">
        <v>196</v>
      </c>
      <c r="H686" t="s">
        <v>293</v>
      </c>
      <c r="I686" t="str">
        <f>REPLACE(H686,FIND(" -",H686&amp;" -"),99,"")</f>
        <v>ALDERMAN</v>
      </c>
      <c r="J686">
        <v>21</v>
      </c>
      <c r="K686">
        <v>3</v>
      </c>
      <c r="L686">
        <v>294</v>
      </c>
      <c r="M686" t="s">
        <v>680</v>
      </c>
      <c r="N686" t="s">
        <v>688</v>
      </c>
      <c r="O686" t="str">
        <f>IF(E686=$S$1,ROW(),"")</f>
        <v/>
      </c>
      <c r="P686" t="str">
        <f>IF(J686=$U$1,ROW(),"")</f>
        <v/>
      </c>
    </row>
    <row r="687" spans="1:16" x14ac:dyDescent="0.25">
      <c r="A687" t="s">
        <v>495</v>
      </c>
      <c r="B687" s="1">
        <v>40395</v>
      </c>
      <c r="C687" t="s">
        <v>333</v>
      </c>
      <c r="D687" t="s">
        <v>576</v>
      </c>
      <c r="E687">
        <v>220</v>
      </c>
      <c r="F687" t="s">
        <v>11</v>
      </c>
      <c r="G687">
        <v>294</v>
      </c>
      <c r="H687" t="s">
        <v>293</v>
      </c>
      <c r="I687" t="str">
        <f>REPLACE(H687,FIND(" -",H687&amp;" -"),99,"")</f>
        <v>ALDERMAN</v>
      </c>
      <c r="J687">
        <v>21</v>
      </c>
      <c r="K687">
        <v>3</v>
      </c>
      <c r="L687">
        <v>294</v>
      </c>
      <c r="M687" t="s">
        <v>679</v>
      </c>
      <c r="N687" t="s">
        <v>685</v>
      </c>
      <c r="O687" t="str">
        <f>IF(E687=$S$1,ROW(),"")</f>
        <v/>
      </c>
      <c r="P687" t="str">
        <f>IF(J687=$U$1,ROW(),"")</f>
        <v/>
      </c>
    </row>
    <row r="688" spans="1:16" x14ac:dyDescent="0.25">
      <c r="A688" t="s">
        <v>495</v>
      </c>
      <c r="B688" s="1">
        <v>40395</v>
      </c>
      <c r="C688" t="s">
        <v>155</v>
      </c>
      <c r="D688" t="s">
        <v>573</v>
      </c>
      <c r="E688">
        <v>274</v>
      </c>
      <c r="F688" t="s">
        <v>11</v>
      </c>
      <c r="G688">
        <v>337</v>
      </c>
      <c r="H688" t="s">
        <v>156</v>
      </c>
      <c r="I688" t="str">
        <f>REPLACE(H688,FIND(" -",H688&amp;" -"),99,"")</f>
        <v>RECORDER</v>
      </c>
      <c r="J688">
        <v>22</v>
      </c>
      <c r="K688">
        <v>1</v>
      </c>
      <c r="L688">
        <v>295</v>
      </c>
      <c r="M688" t="s">
        <v>679</v>
      </c>
      <c r="N688" t="s">
        <v>679</v>
      </c>
      <c r="O688" t="str">
        <f>IF(E688=$S$1,ROW(),"")</f>
        <v/>
      </c>
      <c r="P688" t="str">
        <f>IF(J688=$U$1,ROW(),"")</f>
        <v/>
      </c>
    </row>
    <row r="689" spans="1:16" x14ac:dyDescent="0.25">
      <c r="A689" t="s">
        <v>678</v>
      </c>
      <c r="B689" s="1">
        <v>40974</v>
      </c>
      <c r="C689" t="s">
        <v>235</v>
      </c>
      <c r="D689" t="s">
        <v>563</v>
      </c>
      <c r="E689">
        <v>4</v>
      </c>
      <c r="F689" t="s">
        <v>676</v>
      </c>
      <c r="G689">
        <v>332</v>
      </c>
      <c r="H689" t="s">
        <v>1</v>
      </c>
      <c r="I689" t="str">
        <f>REPLACE(H689,FIND(" -",H689&amp;" -"),99,"")</f>
        <v>ASSESSOR OF PROPERTY</v>
      </c>
      <c r="J689">
        <v>6</v>
      </c>
      <c r="K689">
        <v>1</v>
      </c>
      <c r="L689">
        <v>296</v>
      </c>
      <c r="M689" t="s">
        <v>680</v>
      </c>
      <c r="N689" t="s">
        <v>680</v>
      </c>
      <c r="O689" t="str">
        <f>IF(E689=$S$1,ROW(),"")</f>
        <v/>
      </c>
      <c r="P689" t="str">
        <f>IF(J689=$U$1,ROW(),"")</f>
        <v/>
      </c>
    </row>
    <row r="690" spans="1:16" x14ac:dyDescent="0.25">
      <c r="A690" t="s">
        <v>678</v>
      </c>
      <c r="B690" s="1">
        <v>40974</v>
      </c>
      <c r="C690" t="s">
        <v>135</v>
      </c>
      <c r="D690" t="s">
        <v>539</v>
      </c>
      <c r="E690">
        <v>7</v>
      </c>
      <c r="F690" t="s">
        <v>676</v>
      </c>
      <c r="G690">
        <v>519</v>
      </c>
      <c r="H690" t="s">
        <v>1</v>
      </c>
      <c r="I690" t="str">
        <f>REPLACE(H690,FIND(" -",H690&amp;" -"),99,"")</f>
        <v>ASSESSOR OF PROPERTY</v>
      </c>
      <c r="J690">
        <v>6</v>
      </c>
      <c r="K690">
        <v>1</v>
      </c>
      <c r="L690">
        <v>296</v>
      </c>
      <c r="M690" t="s">
        <v>679</v>
      </c>
      <c r="N690" t="s">
        <v>679</v>
      </c>
      <c r="O690" t="str">
        <f>IF(E690=$S$1,ROW(),"")</f>
        <v/>
      </c>
      <c r="P690" t="str">
        <f>IF(J690=$U$1,ROW(),"")</f>
        <v/>
      </c>
    </row>
    <row r="691" spans="1:16" x14ac:dyDescent="0.25">
      <c r="A691" t="s">
        <v>678</v>
      </c>
      <c r="B691" s="1">
        <v>40974</v>
      </c>
      <c r="C691" t="s">
        <v>334</v>
      </c>
      <c r="D691" t="s">
        <v>512</v>
      </c>
      <c r="E691">
        <v>137</v>
      </c>
      <c r="F691" t="s">
        <v>676</v>
      </c>
      <c r="G691">
        <v>205</v>
      </c>
      <c r="H691" t="s">
        <v>1</v>
      </c>
      <c r="I691" t="str">
        <f>REPLACE(H691,FIND(" -",H691&amp;" -"),99,"")</f>
        <v>ASSESSOR OF PROPERTY</v>
      </c>
      <c r="J691">
        <v>6</v>
      </c>
      <c r="K691">
        <v>1</v>
      </c>
      <c r="L691">
        <v>296</v>
      </c>
      <c r="M691" t="s">
        <v>680</v>
      </c>
      <c r="N691" t="s">
        <v>680</v>
      </c>
      <c r="O691" t="str">
        <f>IF(E691=$S$1,ROW(),"")</f>
        <v/>
      </c>
      <c r="P691" t="str">
        <f>IF(J691=$U$1,ROW(),"")</f>
        <v/>
      </c>
    </row>
    <row r="692" spans="1:16" x14ac:dyDescent="0.25">
      <c r="A692" t="s">
        <v>495</v>
      </c>
      <c r="B692" s="1">
        <v>41123</v>
      </c>
      <c r="C692" t="s">
        <v>135</v>
      </c>
      <c r="D692" t="s">
        <v>539</v>
      </c>
      <c r="E692">
        <v>7</v>
      </c>
      <c r="F692" t="s">
        <v>676</v>
      </c>
      <c r="G692">
        <v>662</v>
      </c>
      <c r="H692" t="s">
        <v>1</v>
      </c>
      <c r="I692" t="str">
        <f>REPLACE(H692,FIND(" -",H692&amp;" -"),99,"")</f>
        <v>ASSESSOR OF PROPERTY</v>
      </c>
      <c r="J692">
        <v>6</v>
      </c>
      <c r="K692">
        <v>1</v>
      </c>
      <c r="L692">
        <v>297</v>
      </c>
      <c r="M692" t="s">
        <v>680</v>
      </c>
      <c r="N692" t="s">
        <v>680</v>
      </c>
      <c r="O692" t="str">
        <f>IF(E692=$S$1,ROW(),"")</f>
        <v/>
      </c>
      <c r="P692" t="str">
        <f>IF(J692=$U$1,ROW(),"")</f>
        <v/>
      </c>
    </row>
    <row r="693" spans="1:16" x14ac:dyDescent="0.25">
      <c r="A693" t="s">
        <v>495</v>
      </c>
      <c r="B693" s="1">
        <v>41123</v>
      </c>
      <c r="C693" t="s">
        <v>374</v>
      </c>
      <c r="D693" t="s">
        <v>595</v>
      </c>
      <c r="E693">
        <v>175</v>
      </c>
      <c r="F693" t="s">
        <v>677</v>
      </c>
      <c r="G693">
        <v>726</v>
      </c>
      <c r="H693" t="s">
        <v>1</v>
      </c>
      <c r="I693" t="str">
        <f>REPLACE(H693,FIND(" -",H693&amp;" -"),99,"")</f>
        <v>ASSESSOR OF PROPERTY</v>
      </c>
      <c r="J693">
        <v>6</v>
      </c>
      <c r="K693">
        <v>1</v>
      </c>
      <c r="L693">
        <v>297</v>
      </c>
      <c r="M693" t="s">
        <v>679</v>
      </c>
      <c r="N693" t="s">
        <v>679</v>
      </c>
      <c r="O693" t="str">
        <f>IF(E693=$S$1,ROW(),"")</f>
        <v/>
      </c>
      <c r="P693" t="str">
        <f>IF(J693=$U$1,ROW(),"")</f>
        <v/>
      </c>
    </row>
    <row r="694" spans="1:16" x14ac:dyDescent="0.25">
      <c r="A694" t="s">
        <v>495</v>
      </c>
      <c r="B694" s="1">
        <v>41123</v>
      </c>
      <c r="C694" t="s">
        <v>375</v>
      </c>
      <c r="D694" t="s">
        <v>516</v>
      </c>
      <c r="E694">
        <v>203</v>
      </c>
      <c r="F694" t="s">
        <v>11</v>
      </c>
      <c r="G694">
        <v>197</v>
      </c>
      <c r="H694" t="s">
        <v>481</v>
      </c>
      <c r="I694" t="str">
        <f>REPLACE(H694,FIND(" -",H694&amp;" -"),99,"")</f>
        <v>SCHOOL BOARD DISTRICT 1</v>
      </c>
      <c r="J694">
        <v>15</v>
      </c>
      <c r="K694">
        <v>1</v>
      </c>
      <c r="L694">
        <v>298</v>
      </c>
      <c r="M694" t="s">
        <v>680</v>
      </c>
      <c r="N694" t="s">
        <v>680</v>
      </c>
      <c r="O694" t="str">
        <f>IF(E694=$S$1,ROW(),"")</f>
        <v/>
      </c>
      <c r="P694" t="str">
        <f>IF(J694=$U$1,ROW(),"")</f>
        <v/>
      </c>
    </row>
    <row r="695" spans="1:16" x14ac:dyDescent="0.25">
      <c r="A695" t="s">
        <v>495</v>
      </c>
      <c r="B695" s="1">
        <v>41123</v>
      </c>
      <c r="C695" t="s">
        <v>87</v>
      </c>
      <c r="D695" t="s">
        <v>536</v>
      </c>
      <c r="E695">
        <v>294</v>
      </c>
      <c r="F695" t="s">
        <v>11</v>
      </c>
      <c r="G695">
        <v>232</v>
      </c>
      <c r="H695" t="s">
        <v>481</v>
      </c>
      <c r="I695" t="str">
        <f>REPLACE(H695,FIND(" -",H695&amp;" -"),99,"")</f>
        <v>SCHOOL BOARD DISTRICT 1</v>
      </c>
      <c r="J695">
        <v>15</v>
      </c>
      <c r="K695">
        <v>1</v>
      </c>
      <c r="L695">
        <v>298</v>
      </c>
      <c r="M695" t="s">
        <v>679</v>
      </c>
      <c r="N695" t="s">
        <v>679</v>
      </c>
      <c r="O695" t="str">
        <f>IF(E695=$S$1,ROW(),"")</f>
        <v/>
      </c>
      <c r="P695" t="str">
        <f>IF(J695=$U$1,ROW(),"")</f>
        <v/>
      </c>
    </row>
    <row r="696" spans="1:16" x14ac:dyDescent="0.25">
      <c r="A696" t="s">
        <v>495</v>
      </c>
      <c r="B696" s="1">
        <v>41123</v>
      </c>
      <c r="C696" t="s">
        <v>347</v>
      </c>
      <c r="D696" t="s">
        <v>516</v>
      </c>
      <c r="E696">
        <v>200</v>
      </c>
      <c r="F696" t="s">
        <v>11</v>
      </c>
      <c r="G696">
        <v>229</v>
      </c>
      <c r="H696" t="s">
        <v>482</v>
      </c>
      <c r="I696" t="str">
        <f>REPLACE(H696,FIND(" -",H696&amp;" -"),99,"")</f>
        <v>SCHOOL BOARD DISTRICT 2</v>
      </c>
      <c r="J696">
        <v>16</v>
      </c>
      <c r="K696">
        <v>1</v>
      </c>
      <c r="L696">
        <v>299</v>
      </c>
      <c r="M696" t="s">
        <v>679</v>
      </c>
      <c r="N696" t="s">
        <v>679</v>
      </c>
      <c r="O696" t="str">
        <f>IF(E696=$S$1,ROW(),"")</f>
        <v/>
      </c>
      <c r="P696" t="str">
        <f>IF(J696=$U$1,ROW(),"")</f>
        <v/>
      </c>
    </row>
    <row r="697" spans="1:16" x14ac:dyDescent="0.25">
      <c r="A697" t="s">
        <v>678</v>
      </c>
      <c r="B697" s="1">
        <v>41765</v>
      </c>
      <c r="C697" t="s">
        <v>376</v>
      </c>
      <c r="D697" t="s">
        <v>642</v>
      </c>
      <c r="E697">
        <v>96</v>
      </c>
      <c r="F697" t="s">
        <v>676</v>
      </c>
      <c r="G697">
        <v>544</v>
      </c>
      <c r="H697" t="s">
        <v>23</v>
      </c>
      <c r="I697" t="str">
        <f>REPLACE(H697,FIND(" -",H697&amp;" -"),99,"")</f>
        <v>COUNTY EXECUTIVE</v>
      </c>
      <c r="J697">
        <v>1</v>
      </c>
      <c r="K697">
        <v>1</v>
      </c>
      <c r="L697">
        <v>300</v>
      </c>
      <c r="M697" t="s">
        <v>679</v>
      </c>
      <c r="N697" t="s">
        <v>679</v>
      </c>
      <c r="O697" t="str">
        <f>IF(E697=$S$1,ROW(),"")</f>
        <v/>
      </c>
      <c r="P697" t="str">
        <f>IF(J697=$U$1,ROW(),"")</f>
        <v/>
      </c>
    </row>
    <row r="698" spans="1:16" x14ac:dyDescent="0.25">
      <c r="A698" t="s">
        <v>678</v>
      </c>
      <c r="B698" s="1">
        <v>41765</v>
      </c>
      <c r="C698" t="s">
        <v>294</v>
      </c>
      <c r="D698" t="s">
        <v>613</v>
      </c>
      <c r="E698">
        <v>214</v>
      </c>
      <c r="F698" t="s">
        <v>676</v>
      </c>
      <c r="G698">
        <v>401</v>
      </c>
      <c r="H698" t="s">
        <v>23</v>
      </c>
      <c r="I698" t="str">
        <f>REPLACE(H698,FIND(" -",H698&amp;" -"),99,"")</f>
        <v>COUNTY EXECUTIVE</v>
      </c>
      <c r="J698">
        <v>1</v>
      </c>
      <c r="K698">
        <v>1</v>
      </c>
      <c r="L698">
        <v>300</v>
      </c>
      <c r="M698" t="s">
        <v>680</v>
      </c>
      <c r="N698" t="s">
        <v>680</v>
      </c>
      <c r="O698" t="str">
        <f>IF(E698=$S$1,ROW(),"")</f>
        <v/>
      </c>
      <c r="P698" t="str">
        <f>IF(J698=$U$1,ROW(),"")</f>
        <v/>
      </c>
    </row>
    <row r="699" spans="1:16" x14ac:dyDescent="0.25">
      <c r="A699" t="s">
        <v>678</v>
      </c>
      <c r="B699" s="1">
        <v>41765</v>
      </c>
      <c r="C699" t="s">
        <v>402</v>
      </c>
      <c r="D699" t="s">
        <v>605</v>
      </c>
      <c r="E699">
        <v>240</v>
      </c>
      <c r="F699" t="s">
        <v>676</v>
      </c>
      <c r="G699">
        <v>304</v>
      </c>
      <c r="H699" t="s">
        <v>23</v>
      </c>
      <c r="I699" t="str">
        <f>REPLACE(H699,FIND(" -",H699&amp;" -"),99,"")</f>
        <v>COUNTY EXECUTIVE</v>
      </c>
      <c r="J699">
        <v>1</v>
      </c>
      <c r="K699">
        <v>1</v>
      </c>
      <c r="L699">
        <v>300</v>
      </c>
      <c r="M699" t="s">
        <v>680</v>
      </c>
      <c r="N699" t="s">
        <v>680</v>
      </c>
      <c r="O699" t="str">
        <f>IF(E699=$S$1,ROW(),"")</f>
        <v/>
      </c>
      <c r="P699" t="str">
        <f>IF(J699=$U$1,ROW(),"")</f>
        <v/>
      </c>
    </row>
    <row r="700" spans="1:16" x14ac:dyDescent="0.25">
      <c r="A700" t="s">
        <v>678</v>
      </c>
      <c r="B700" s="1">
        <v>41765</v>
      </c>
      <c r="C700" t="s">
        <v>369</v>
      </c>
      <c r="D700" t="s">
        <v>520</v>
      </c>
      <c r="E700">
        <v>284</v>
      </c>
      <c r="F700" t="s">
        <v>676</v>
      </c>
      <c r="G700">
        <v>253</v>
      </c>
      <c r="H700" t="s">
        <v>23</v>
      </c>
      <c r="I700" t="str">
        <f>REPLACE(H700,FIND(" -",H700&amp;" -"),99,"")</f>
        <v>COUNTY EXECUTIVE</v>
      </c>
      <c r="J700">
        <v>1</v>
      </c>
      <c r="K700">
        <v>1</v>
      </c>
      <c r="L700">
        <v>300</v>
      </c>
      <c r="M700" t="s">
        <v>680</v>
      </c>
      <c r="N700" t="s">
        <v>680</v>
      </c>
      <c r="O700" t="str">
        <f>IF(E700=$S$1,ROW(),"")</f>
        <v/>
      </c>
      <c r="P700" t="str">
        <f>IF(J700=$U$1,ROW(),"")</f>
        <v/>
      </c>
    </row>
    <row r="701" spans="1:16" x14ac:dyDescent="0.25">
      <c r="A701" t="s">
        <v>678</v>
      </c>
      <c r="B701" s="1">
        <v>41765</v>
      </c>
      <c r="C701" t="s">
        <v>229</v>
      </c>
      <c r="D701" t="s">
        <v>540</v>
      </c>
      <c r="E701">
        <v>27</v>
      </c>
      <c r="F701" t="s">
        <v>676</v>
      </c>
      <c r="G701">
        <v>155</v>
      </c>
      <c r="H701" t="s">
        <v>485</v>
      </c>
      <c r="I701" t="str">
        <f>REPLACE(H701,FIND(" -",H701&amp;" -"),99,"")</f>
        <v>COUNTY COMMISSION DISTRICT 1</v>
      </c>
      <c r="J701">
        <v>2</v>
      </c>
      <c r="K701">
        <v>3</v>
      </c>
      <c r="L701">
        <v>301</v>
      </c>
      <c r="M701" t="s">
        <v>680</v>
      </c>
      <c r="N701" t="s">
        <v>688</v>
      </c>
      <c r="O701" t="str">
        <f>IF(E701=$S$1,ROW(),"")</f>
        <v/>
      </c>
      <c r="P701" t="str">
        <f>IF(J701=$U$1,ROW(),"")</f>
        <v/>
      </c>
    </row>
    <row r="702" spans="1:16" x14ac:dyDescent="0.25">
      <c r="A702" t="s">
        <v>678</v>
      </c>
      <c r="B702" s="1">
        <v>41765</v>
      </c>
      <c r="C702" t="s">
        <v>377</v>
      </c>
      <c r="D702" t="s">
        <v>575</v>
      </c>
      <c r="E702">
        <v>153</v>
      </c>
      <c r="F702" t="s">
        <v>676</v>
      </c>
      <c r="G702">
        <v>159</v>
      </c>
      <c r="H702" t="s">
        <v>485</v>
      </c>
      <c r="I702" t="str">
        <f>REPLACE(H702,FIND(" -",H702&amp;" -"),99,"")</f>
        <v>COUNTY COMMISSION DISTRICT 1</v>
      </c>
      <c r="J702">
        <v>2</v>
      </c>
      <c r="K702">
        <v>3</v>
      </c>
      <c r="L702">
        <v>301</v>
      </c>
      <c r="M702" t="s">
        <v>679</v>
      </c>
      <c r="N702" t="s">
        <v>685</v>
      </c>
      <c r="O702" t="str">
        <f>IF(E702=$S$1,ROW(),"")</f>
        <v/>
      </c>
      <c r="P702" t="str">
        <f>IF(J702=$U$1,ROW(),"")</f>
        <v/>
      </c>
    </row>
    <row r="703" spans="1:16" x14ac:dyDescent="0.25">
      <c r="A703" t="s">
        <v>678</v>
      </c>
      <c r="B703" s="1">
        <v>41765</v>
      </c>
      <c r="C703" t="s">
        <v>349</v>
      </c>
      <c r="D703" t="s">
        <v>635</v>
      </c>
      <c r="E703">
        <v>178</v>
      </c>
      <c r="F703" t="s">
        <v>676</v>
      </c>
      <c r="G703">
        <v>146</v>
      </c>
      <c r="H703" t="s">
        <v>485</v>
      </c>
      <c r="I703" t="str">
        <f>REPLACE(H703,FIND(" -",H703&amp;" -"),99,"")</f>
        <v>COUNTY COMMISSION DISTRICT 1</v>
      </c>
      <c r="J703">
        <v>2</v>
      </c>
      <c r="K703">
        <v>3</v>
      </c>
      <c r="L703">
        <v>301</v>
      </c>
      <c r="M703" t="s">
        <v>680</v>
      </c>
      <c r="N703" t="s">
        <v>688</v>
      </c>
      <c r="O703" t="str">
        <f>IF(E703=$S$1,ROW(),"")</f>
        <v/>
      </c>
      <c r="P703" t="str">
        <f>IF(J703=$U$1,ROW(),"")</f>
        <v/>
      </c>
    </row>
    <row r="704" spans="1:16" x14ac:dyDescent="0.25">
      <c r="A704" t="s">
        <v>678</v>
      </c>
      <c r="B704" s="1">
        <v>41765</v>
      </c>
      <c r="C704" t="s">
        <v>326</v>
      </c>
      <c r="D704" t="s">
        <v>627</v>
      </c>
      <c r="E704">
        <v>269</v>
      </c>
      <c r="F704" t="s">
        <v>676</v>
      </c>
      <c r="G704">
        <v>158</v>
      </c>
      <c r="H704" t="s">
        <v>485</v>
      </c>
      <c r="I704" t="str">
        <f>REPLACE(H704,FIND(" -",H704&amp;" -"),99,"")</f>
        <v>COUNTY COMMISSION DISTRICT 1</v>
      </c>
      <c r="J704">
        <v>2</v>
      </c>
      <c r="K704">
        <v>3</v>
      </c>
      <c r="L704">
        <v>301</v>
      </c>
      <c r="M704" t="s">
        <v>680</v>
      </c>
      <c r="N704" t="s">
        <v>688</v>
      </c>
      <c r="O704" t="str">
        <f>IF(E704=$S$1,ROW(),"")</f>
        <v/>
      </c>
      <c r="P704" t="str">
        <f>IF(J704=$U$1,ROW(),"")</f>
        <v/>
      </c>
    </row>
    <row r="705" spans="1:16" x14ac:dyDescent="0.25">
      <c r="A705" t="s">
        <v>678</v>
      </c>
      <c r="B705" s="1">
        <v>41765</v>
      </c>
      <c r="C705" t="s">
        <v>378</v>
      </c>
      <c r="D705" t="s">
        <v>536</v>
      </c>
      <c r="E705">
        <v>295</v>
      </c>
      <c r="F705" t="s">
        <v>676</v>
      </c>
      <c r="G705">
        <v>336</v>
      </c>
      <c r="H705" t="s">
        <v>485</v>
      </c>
      <c r="I705" t="str">
        <f>REPLACE(H705,FIND(" -",H705&amp;" -"),99,"")</f>
        <v>COUNTY COMMISSION DISTRICT 1</v>
      </c>
      <c r="J705">
        <v>2</v>
      </c>
      <c r="K705">
        <v>3</v>
      </c>
      <c r="L705">
        <v>301</v>
      </c>
      <c r="M705" t="s">
        <v>679</v>
      </c>
      <c r="N705" t="s">
        <v>685</v>
      </c>
      <c r="O705" t="str">
        <f>IF(E705=$S$1,ROW(),"")</f>
        <v/>
      </c>
      <c r="P705" t="str">
        <f>IF(J705=$U$1,ROW(),"")</f>
        <v/>
      </c>
    </row>
    <row r="706" spans="1:16" x14ac:dyDescent="0.25">
      <c r="A706" t="s">
        <v>678</v>
      </c>
      <c r="B706" s="1">
        <v>41765</v>
      </c>
      <c r="C706" t="s">
        <v>350</v>
      </c>
      <c r="D706" t="s">
        <v>584</v>
      </c>
      <c r="E706">
        <v>322</v>
      </c>
      <c r="F706" t="s">
        <v>676</v>
      </c>
      <c r="G706">
        <v>164</v>
      </c>
      <c r="H706" t="s">
        <v>485</v>
      </c>
      <c r="I706" t="str">
        <f>REPLACE(H706,FIND(" -",H706&amp;" -"),99,"")</f>
        <v>COUNTY COMMISSION DISTRICT 1</v>
      </c>
      <c r="J706">
        <v>2</v>
      </c>
      <c r="K706">
        <v>3</v>
      </c>
      <c r="L706">
        <v>301</v>
      </c>
      <c r="M706" t="s">
        <v>679</v>
      </c>
      <c r="N706" t="s">
        <v>685</v>
      </c>
      <c r="O706" t="str">
        <f>IF(E706=$S$1,ROW(),"")</f>
        <v/>
      </c>
      <c r="P706" t="str">
        <f>IF(J706=$U$1,ROW(),"")</f>
        <v/>
      </c>
    </row>
    <row r="707" spans="1:16" x14ac:dyDescent="0.25">
      <c r="A707" t="s">
        <v>678</v>
      </c>
      <c r="B707" s="1">
        <v>41765</v>
      </c>
      <c r="C707" t="s">
        <v>380</v>
      </c>
      <c r="D707" t="s">
        <v>523</v>
      </c>
      <c r="E707">
        <v>85</v>
      </c>
      <c r="F707" t="s">
        <v>676</v>
      </c>
      <c r="G707">
        <v>186</v>
      </c>
      <c r="H707" t="s">
        <v>486</v>
      </c>
      <c r="I707" t="str">
        <f>REPLACE(H707,FIND(" -",H707&amp;" -"),99,"")</f>
        <v>COUNTY COMMISSION DISTRICT 2</v>
      </c>
      <c r="J707">
        <v>3</v>
      </c>
      <c r="K707">
        <v>3</v>
      </c>
      <c r="L707">
        <v>302</v>
      </c>
      <c r="M707" t="s">
        <v>679</v>
      </c>
      <c r="N707" t="s">
        <v>685</v>
      </c>
      <c r="O707" t="str">
        <f>IF(E707=$S$1,ROW(),"")</f>
        <v/>
      </c>
      <c r="P707" t="str">
        <f>IF(J707=$U$1,ROW(),"")</f>
        <v/>
      </c>
    </row>
    <row r="708" spans="1:16" x14ac:dyDescent="0.25">
      <c r="A708" t="s">
        <v>678</v>
      </c>
      <c r="B708" s="1">
        <v>41765</v>
      </c>
      <c r="C708" t="s">
        <v>381</v>
      </c>
      <c r="D708" t="s">
        <v>524</v>
      </c>
      <c r="E708">
        <v>254</v>
      </c>
      <c r="F708" t="s">
        <v>676</v>
      </c>
      <c r="G708">
        <v>176</v>
      </c>
      <c r="H708" t="s">
        <v>486</v>
      </c>
      <c r="I708" t="str">
        <f>REPLACE(H708,FIND(" -",H708&amp;" -"),99,"")</f>
        <v>COUNTY COMMISSION DISTRICT 2</v>
      </c>
      <c r="J708">
        <v>3</v>
      </c>
      <c r="K708">
        <v>3</v>
      </c>
      <c r="L708">
        <v>302</v>
      </c>
      <c r="M708" t="s">
        <v>679</v>
      </c>
      <c r="N708" t="s">
        <v>685</v>
      </c>
      <c r="O708" t="str">
        <f>IF(E708=$S$1,ROW(),"")</f>
        <v/>
      </c>
      <c r="P708" t="str">
        <f>IF(J708=$U$1,ROW(),"")</f>
        <v/>
      </c>
    </row>
    <row r="709" spans="1:16" x14ac:dyDescent="0.25">
      <c r="A709" t="s">
        <v>678</v>
      </c>
      <c r="B709" s="1">
        <v>41765</v>
      </c>
      <c r="C709" t="s">
        <v>382</v>
      </c>
      <c r="D709" t="s">
        <v>524</v>
      </c>
      <c r="E709">
        <v>255</v>
      </c>
      <c r="F709" t="s">
        <v>676</v>
      </c>
      <c r="G709">
        <v>202</v>
      </c>
      <c r="H709" t="s">
        <v>486</v>
      </c>
      <c r="I709" t="str">
        <f>REPLACE(H709,FIND(" -",H709&amp;" -"),99,"")</f>
        <v>COUNTY COMMISSION DISTRICT 2</v>
      </c>
      <c r="J709">
        <v>3</v>
      </c>
      <c r="K709">
        <v>3</v>
      </c>
      <c r="L709">
        <v>302</v>
      </c>
      <c r="M709" t="s">
        <v>679</v>
      </c>
      <c r="N709" t="s">
        <v>685</v>
      </c>
      <c r="O709" t="str">
        <f>IF(E709=$S$1,ROW(),"")</f>
        <v/>
      </c>
      <c r="P709" t="str">
        <f>IF(J709=$U$1,ROW(),"")</f>
        <v/>
      </c>
    </row>
    <row r="710" spans="1:16" x14ac:dyDescent="0.25">
      <c r="A710" t="s">
        <v>678</v>
      </c>
      <c r="B710" s="1">
        <v>41765</v>
      </c>
      <c r="C710" t="s">
        <v>384</v>
      </c>
      <c r="D710" t="s">
        <v>509</v>
      </c>
      <c r="E710">
        <v>79</v>
      </c>
      <c r="F710" t="s">
        <v>676</v>
      </c>
      <c r="G710">
        <v>157</v>
      </c>
      <c r="H710" t="s">
        <v>487</v>
      </c>
      <c r="I710" t="str">
        <f>REPLACE(H710,FIND(" -",H710&amp;" -"),99,"")</f>
        <v>COUNTY COMMISSION DISTRICT 3</v>
      </c>
      <c r="J710">
        <v>4</v>
      </c>
      <c r="K710">
        <v>3</v>
      </c>
      <c r="L710">
        <v>303</v>
      </c>
      <c r="M710" t="s">
        <v>679</v>
      </c>
      <c r="N710" t="s">
        <v>685</v>
      </c>
      <c r="O710" t="str">
        <f>IF(E710=$S$1,ROW(),"")</f>
        <v/>
      </c>
      <c r="P710" t="str">
        <f>IF(J710=$U$1,ROW(),"")</f>
        <v/>
      </c>
    </row>
    <row r="711" spans="1:16" x14ac:dyDescent="0.25">
      <c r="A711" t="s">
        <v>678</v>
      </c>
      <c r="B711" s="1">
        <v>41765</v>
      </c>
      <c r="C711" t="s">
        <v>403</v>
      </c>
      <c r="D711" t="s">
        <v>643</v>
      </c>
      <c r="E711">
        <v>112</v>
      </c>
      <c r="F711" t="s">
        <v>676</v>
      </c>
      <c r="G711">
        <v>141</v>
      </c>
      <c r="H711" t="s">
        <v>487</v>
      </c>
      <c r="I711" t="str">
        <f>REPLACE(H711,FIND(" -",H711&amp;" -"),99,"")</f>
        <v>COUNTY COMMISSION DISTRICT 3</v>
      </c>
      <c r="J711">
        <v>4</v>
      </c>
      <c r="K711">
        <v>3</v>
      </c>
      <c r="L711">
        <v>303</v>
      </c>
      <c r="M711" t="s">
        <v>680</v>
      </c>
      <c r="N711" t="s">
        <v>688</v>
      </c>
      <c r="O711" t="str">
        <f>IF(E711=$S$1,ROW(),"")</f>
        <v/>
      </c>
      <c r="P711" t="str">
        <f>IF(J711=$U$1,ROW(),"")</f>
        <v/>
      </c>
    </row>
    <row r="712" spans="1:16" x14ac:dyDescent="0.25">
      <c r="A712" t="s">
        <v>678</v>
      </c>
      <c r="B712" s="1">
        <v>41765</v>
      </c>
      <c r="C712" t="s">
        <v>385</v>
      </c>
      <c r="D712" t="s">
        <v>631</v>
      </c>
      <c r="E712">
        <v>127</v>
      </c>
      <c r="F712" t="s">
        <v>676</v>
      </c>
      <c r="G712">
        <v>242</v>
      </c>
      <c r="H712" t="s">
        <v>487</v>
      </c>
      <c r="I712" t="str">
        <f>REPLACE(H712,FIND(" -",H712&amp;" -"),99,"")</f>
        <v>COUNTY COMMISSION DISTRICT 3</v>
      </c>
      <c r="J712">
        <v>4</v>
      </c>
      <c r="K712">
        <v>3</v>
      </c>
      <c r="L712">
        <v>303</v>
      </c>
      <c r="M712" t="s">
        <v>679</v>
      </c>
      <c r="N712" t="s">
        <v>685</v>
      </c>
      <c r="O712" t="str">
        <f>IF(E712=$S$1,ROW(),"")</f>
        <v/>
      </c>
      <c r="P712" t="str">
        <f>IF(J712=$U$1,ROW(),"")</f>
        <v/>
      </c>
    </row>
    <row r="713" spans="1:16" x14ac:dyDescent="0.25">
      <c r="A713" t="s">
        <v>678</v>
      </c>
      <c r="B713" s="1">
        <v>41765</v>
      </c>
      <c r="C713" t="s">
        <v>404</v>
      </c>
      <c r="D713" t="s">
        <v>644</v>
      </c>
      <c r="E713">
        <v>151</v>
      </c>
      <c r="F713" t="s">
        <v>676</v>
      </c>
      <c r="G713">
        <v>119</v>
      </c>
      <c r="H713" t="s">
        <v>487</v>
      </c>
      <c r="I713" t="str">
        <f>REPLACE(H713,FIND(" -",H713&amp;" -"),99,"")</f>
        <v>COUNTY COMMISSION DISTRICT 3</v>
      </c>
      <c r="J713">
        <v>4</v>
      </c>
      <c r="K713">
        <v>3</v>
      </c>
      <c r="L713">
        <v>303</v>
      </c>
      <c r="M713" t="s">
        <v>680</v>
      </c>
      <c r="N713" t="s">
        <v>688</v>
      </c>
      <c r="O713" t="str">
        <f>IF(E713=$S$1,ROW(),"")</f>
        <v/>
      </c>
      <c r="P713" t="str">
        <f>IF(J713=$U$1,ROW(),"")</f>
        <v/>
      </c>
    </row>
    <row r="714" spans="1:16" x14ac:dyDescent="0.25">
      <c r="A714" t="s">
        <v>678</v>
      </c>
      <c r="B714" s="1">
        <v>41765</v>
      </c>
      <c r="C714" t="s">
        <v>386</v>
      </c>
      <c r="D714" t="s">
        <v>586</v>
      </c>
      <c r="E714">
        <v>157</v>
      </c>
      <c r="F714" t="s">
        <v>676</v>
      </c>
      <c r="G714">
        <v>244</v>
      </c>
      <c r="H714" t="s">
        <v>487</v>
      </c>
      <c r="I714" t="str">
        <f>REPLACE(H714,FIND(" -",H714&amp;" -"),99,"")</f>
        <v>COUNTY COMMISSION DISTRICT 3</v>
      </c>
      <c r="J714">
        <v>4</v>
      </c>
      <c r="K714">
        <v>3</v>
      </c>
      <c r="L714">
        <v>303</v>
      </c>
      <c r="M714" t="s">
        <v>679</v>
      </c>
      <c r="N714" t="s">
        <v>685</v>
      </c>
      <c r="O714" t="str">
        <f>IF(E714=$S$1,ROW(),"")</f>
        <v/>
      </c>
      <c r="P714" t="str">
        <f>IF(J714=$U$1,ROW(),"")</f>
        <v/>
      </c>
    </row>
    <row r="715" spans="1:16" x14ac:dyDescent="0.25">
      <c r="A715" t="s">
        <v>678</v>
      </c>
      <c r="B715" s="1">
        <v>41765</v>
      </c>
      <c r="C715" t="s">
        <v>405</v>
      </c>
      <c r="D715" t="s">
        <v>645</v>
      </c>
      <c r="E715">
        <v>103</v>
      </c>
      <c r="F715" t="s">
        <v>676</v>
      </c>
      <c r="G715">
        <v>140</v>
      </c>
      <c r="H715" t="s">
        <v>488</v>
      </c>
      <c r="I715" t="str">
        <f>REPLACE(H715,FIND(" -",H715&amp;" -"),99,"")</f>
        <v>COUNTY COMMISSION DISTRICT 4</v>
      </c>
      <c r="J715">
        <v>5</v>
      </c>
      <c r="K715">
        <v>3</v>
      </c>
      <c r="L715">
        <v>304</v>
      </c>
      <c r="M715" t="s">
        <v>680</v>
      </c>
      <c r="N715" t="s">
        <v>688</v>
      </c>
      <c r="O715" t="str">
        <f>IF(E715=$S$1,ROW(),"")</f>
        <v/>
      </c>
      <c r="P715" t="str">
        <f>IF(J715=$U$1,ROW(),"")</f>
        <v/>
      </c>
    </row>
    <row r="716" spans="1:16" x14ac:dyDescent="0.25">
      <c r="A716" t="s">
        <v>678</v>
      </c>
      <c r="B716" s="1">
        <v>41765</v>
      </c>
      <c r="C716" t="s">
        <v>357</v>
      </c>
      <c r="D716" t="s">
        <v>512</v>
      </c>
      <c r="E716">
        <v>130</v>
      </c>
      <c r="F716" t="s">
        <v>676</v>
      </c>
      <c r="G716">
        <v>206</v>
      </c>
      <c r="H716" t="s">
        <v>488</v>
      </c>
      <c r="I716" t="str">
        <f>REPLACE(H716,FIND(" -",H716&amp;" -"),99,"")</f>
        <v>COUNTY COMMISSION DISTRICT 4</v>
      </c>
      <c r="J716">
        <v>5</v>
      </c>
      <c r="K716">
        <v>3</v>
      </c>
      <c r="L716">
        <v>304</v>
      </c>
      <c r="M716" t="s">
        <v>679</v>
      </c>
      <c r="N716" t="s">
        <v>685</v>
      </c>
      <c r="O716" t="str">
        <f>IF(E716=$S$1,ROW(),"")</f>
        <v/>
      </c>
      <c r="P716" t="str">
        <f>IF(J716=$U$1,ROW(),"")</f>
        <v/>
      </c>
    </row>
    <row r="717" spans="1:16" x14ac:dyDescent="0.25">
      <c r="A717" t="s">
        <v>678</v>
      </c>
      <c r="B717" s="1">
        <v>41765</v>
      </c>
      <c r="C717" t="s">
        <v>358</v>
      </c>
      <c r="D717" t="s">
        <v>617</v>
      </c>
      <c r="E717">
        <v>156</v>
      </c>
      <c r="F717" t="s">
        <v>676</v>
      </c>
      <c r="G717">
        <v>179</v>
      </c>
      <c r="H717" t="s">
        <v>488</v>
      </c>
      <c r="I717" t="str">
        <f>REPLACE(H717,FIND(" -",H717&amp;" -"),99,"")</f>
        <v>COUNTY COMMISSION DISTRICT 4</v>
      </c>
      <c r="J717">
        <v>5</v>
      </c>
      <c r="K717">
        <v>3</v>
      </c>
      <c r="L717">
        <v>304</v>
      </c>
      <c r="M717" t="s">
        <v>679</v>
      </c>
      <c r="N717" t="s">
        <v>685</v>
      </c>
      <c r="O717" t="str">
        <f>IF(E717=$S$1,ROW(),"")</f>
        <v/>
      </c>
      <c r="P717" t="str">
        <f>IF(J717=$U$1,ROW(),"")</f>
        <v/>
      </c>
    </row>
    <row r="718" spans="1:16" x14ac:dyDescent="0.25">
      <c r="A718" t="s">
        <v>678</v>
      </c>
      <c r="B718" s="1">
        <v>41765</v>
      </c>
      <c r="C718" t="s">
        <v>390</v>
      </c>
      <c r="D718" t="s">
        <v>646</v>
      </c>
      <c r="E718">
        <v>162</v>
      </c>
      <c r="F718" t="s">
        <v>676</v>
      </c>
      <c r="G718">
        <v>175</v>
      </c>
      <c r="H718" t="s">
        <v>488</v>
      </c>
      <c r="I718" t="str">
        <f>REPLACE(H718,FIND(" -",H718&amp;" -"),99,"")</f>
        <v>COUNTY COMMISSION DISTRICT 4</v>
      </c>
      <c r="J718">
        <v>5</v>
      </c>
      <c r="K718">
        <v>3</v>
      </c>
      <c r="L718">
        <v>304</v>
      </c>
      <c r="M718" t="s">
        <v>679</v>
      </c>
      <c r="N718" t="s">
        <v>685</v>
      </c>
      <c r="O718" t="str">
        <f>IF(E718=$S$1,ROW(),"")</f>
        <v/>
      </c>
      <c r="P718" t="str">
        <f>IF(J718=$U$1,ROW(),"")</f>
        <v/>
      </c>
    </row>
    <row r="719" spans="1:16" x14ac:dyDescent="0.25">
      <c r="A719" t="s">
        <v>678</v>
      </c>
      <c r="B719" s="1">
        <v>41765</v>
      </c>
      <c r="C719" t="s">
        <v>187</v>
      </c>
      <c r="D719" t="s">
        <v>539</v>
      </c>
      <c r="E719">
        <v>6</v>
      </c>
      <c r="F719" t="s">
        <v>676</v>
      </c>
      <c r="G719">
        <v>1003</v>
      </c>
      <c r="H719" t="s">
        <v>68</v>
      </c>
      <c r="I719" t="str">
        <f>REPLACE(H719,FIND(" -",H719&amp;" -"),99,"")</f>
        <v>COUNTY TRUSTEE</v>
      </c>
      <c r="J719">
        <v>7</v>
      </c>
      <c r="K719">
        <v>1</v>
      </c>
      <c r="L719">
        <v>305</v>
      </c>
      <c r="M719" t="s">
        <v>679</v>
      </c>
      <c r="N719" t="s">
        <v>679</v>
      </c>
      <c r="O719" t="str">
        <f>IF(E719=$S$1,ROW(),"")</f>
        <v/>
      </c>
      <c r="P719" t="str">
        <f>IF(J719=$U$1,ROW(),"")</f>
        <v/>
      </c>
    </row>
    <row r="720" spans="1:16" x14ac:dyDescent="0.25">
      <c r="A720" t="s">
        <v>678</v>
      </c>
      <c r="B720" s="1">
        <v>41765</v>
      </c>
      <c r="C720" t="s">
        <v>406</v>
      </c>
      <c r="D720" t="s">
        <v>519</v>
      </c>
      <c r="E720">
        <v>90</v>
      </c>
      <c r="F720" t="s">
        <v>676</v>
      </c>
      <c r="G720">
        <v>504</v>
      </c>
      <c r="H720" t="s">
        <v>68</v>
      </c>
      <c r="I720" t="str">
        <f>REPLACE(H720,FIND(" -",H720&amp;" -"),99,"")</f>
        <v>COUNTY TRUSTEE</v>
      </c>
      <c r="J720">
        <v>7</v>
      </c>
      <c r="K720">
        <v>1</v>
      </c>
      <c r="L720">
        <v>305</v>
      </c>
      <c r="M720" t="s">
        <v>680</v>
      </c>
      <c r="N720" t="s">
        <v>680</v>
      </c>
      <c r="O720" t="str">
        <f>IF(E720=$S$1,ROW(),"")</f>
        <v/>
      </c>
      <c r="P720" t="str">
        <f>IF(J720=$U$1,ROW(),"")</f>
        <v/>
      </c>
    </row>
    <row r="721" spans="1:16" x14ac:dyDescent="0.25">
      <c r="A721" t="s">
        <v>678</v>
      </c>
      <c r="B721" s="1">
        <v>41765</v>
      </c>
      <c r="C721" t="s">
        <v>146</v>
      </c>
      <c r="D721" t="s">
        <v>529</v>
      </c>
      <c r="E721">
        <v>333</v>
      </c>
      <c r="F721" t="s">
        <v>676</v>
      </c>
      <c r="G721">
        <v>935</v>
      </c>
      <c r="H721" t="s">
        <v>41</v>
      </c>
      <c r="I721" t="str">
        <f>REPLACE(H721,FIND(" -",H721&amp;" -"),99,"")</f>
        <v>GENERAL SESSIONS JUDGE</v>
      </c>
      <c r="J721">
        <v>8</v>
      </c>
      <c r="K721">
        <v>1</v>
      </c>
      <c r="L721">
        <v>306</v>
      </c>
      <c r="M721" t="s">
        <v>679</v>
      </c>
      <c r="N721" t="s">
        <v>679</v>
      </c>
      <c r="O721" t="str">
        <f>IF(E721=$S$1,ROW(),"")</f>
        <v/>
      </c>
      <c r="P721" t="str">
        <f>IF(J721=$U$1,ROW(),"")</f>
        <v/>
      </c>
    </row>
    <row r="722" spans="1:16" x14ac:dyDescent="0.25">
      <c r="A722" t="s">
        <v>678</v>
      </c>
      <c r="B722" s="1">
        <v>41765</v>
      </c>
      <c r="C722" t="s">
        <v>372</v>
      </c>
      <c r="D722" t="s">
        <v>530</v>
      </c>
      <c r="E722">
        <v>105</v>
      </c>
      <c r="F722" t="s">
        <v>676</v>
      </c>
      <c r="G722">
        <v>1284</v>
      </c>
      <c r="H722" t="s">
        <v>46</v>
      </c>
      <c r="I722" t="str">
        <f>REPLACE(H722,FIND(" -",H722&amp;" -"),99,"")</f>
        <v>SHERIFF</v>
      </c>
      <c r="J722">
        <v>9</v>
      </c>
      <c r="K722">
        <v>1</v>
      </c>
      <c r="L722">
        <v>307</v>
      </c>
      <c r="M722" t="s">
        <v>679</v>
      </c>
      <c r="N722" t="s">
        <v>679</v>
      </c>
      <c r="O722" t="str">
        <f>IF(E722=$S$1,ROW(),"")</f>
        <v/>
      </c>
      <c r="P722" t="str">
        <f>IF(J722=$U$1,ROW(),"")</f>
        <v/>
      </c>
    </row>
    <row r="723" spans="1:16" x14ac:dyDescent="0.25">
      <c r="A723" t="s">
        <v>678</v>
      </c>
      <c r="B723" s="1">
        <v>41765</v>
      </c>
      <c r="C723" t="s">
        <v>168</v>
      </c>
      <c r="D723" t="s">
        <v>556</v>
      </c>
      <c r="E723">
        <v>44</v>
      </c>
      <c r="F723" t="s">
        <v>676</v>
      </c>
      <c r="G723">
        <v>555</v>
      </c>
      <c r="H723" t="s">
        <v>49</v>
      </c>
      <c r="I723" t="str">
        <f>REPLACE(H723,FIND(" -",H723&amp;" -"),99,"")</f>
        <v>CIRCUIT COURT CLERK</v>
      </c>
      <c r="J723">
        <v>10</v>
      </c>
      <c r="K723">
        <v>1</v>
      </c>
      <c r="L723">
        <v>308</v>
      </c>
      <c r="M723" t="s">
        <v>679</v>
      </c>
      <c r="N723" t="s">
        <v>679</v>
      </c>
      <c r="O723" t="str">
        <f>IF(E723=$S$1,ROW(),"")</f>
        <v/>
      </c>
      <c r="P723" t="str">
        <f>IF(J723=$U$1,ROW(),"")</f>
        <v/>
      </c>
    </row>
    <row r="724" spans="1:16" x14ac:dyDescent="0.25">
      <c r="A724" t="s">
        <v>678</v>
      </c>
      <c r="B724" s="1">
        <v>41765</v>
      </c>
      <c r="C724" t="s">
        <v>407</v>
      </c>
      <c r="D724" t="s">
        <v>586</v>
      </c>
      <c r="E724">
        <v>158</v>
      </c>
      <c r="F724" t="s">
        <v>676</v>
      </c>
      <c r="G724">
        <v>440</v>
      </c>
      <c r="H724" t="s">
        <v>49</v>
      </c>
      <c r="I724" t="str">
        <f>REPLACE(H724,FIND(" -",H724&amp;" -"),99,"")</f>
        <v>CIRCUIT COURT CLERK</v>
      </c>
      <c r="J724">
        <v>10</v>
      </c>
      <c r="K724">
        <v>1</v>
      </c>
      <c r="L724">
        <v>308</v>
      </c>
      <c r="M724" t="s">
        <v>680</v>
      </c>
      <c r="N724" t="s">
        <v>680</v>
      </c>
      <c r="O724" t="str">
        <f>IF(E724=$S$1,ROW(),"")</f>
        <v/>
      </c>
      <c r="P724" t="str">
        <f>IF(J724=$U$1,ROW(),"")</f>
        <v/>
      </c>
    </row>
    <row r="725" spans="1:16" x14ac:dyDescent="0.25">
      <c r="A725" t="s">
        <v>678</v>
      </c>
      <c r="B725" s="1">
        <v>41765</v>
      </c>
      <c r="C725" t="s">
        <v>180</v>
      </c>
      <c r="D725" t="s">
        <v>591</v>
      </c>
      <c r="E725">
        <v>257</v>
      </c>
      <c r="F725" t="s">
        <v>676</v>
      </c>
      <c r="G725">
        <v>189</v>
      </c>
      <c r="H725" t="s">
        <v>49</v>
      </c>
      <c r="I725" t="str">
        <f>REPLACE(H725,FIND(" -",H725&amp;" -"),99,"")</f>
        <v>CIRCUIT COURT CLERK</v>
      </c>
      <c r="J725">
        <v>10</v>
      </c>
      <c r="K725">
        <v>1</v>
      </c>
      <c r="L725">
        <v>308</v>
      </c>
      <c r="M725" t="s">
        <v>680</v>
      </c>
      <c r="N725" t="s">
        <v>680</v>
      </c>
      <c r="O725" t="str">
        <f>IF(E725=$S$1,ROW(),"")</f>
        <v/>
      </c>
      <c r="P725" t="str">
        <f>IF(J725=$U$1,ROW(),"")</f>
        <v/>
      </c>
    </row>
    <row r="726" spans="1:16" x14ac:dyDescent="0.25">
      <c r="A726" t="s">
        <v>678</v>
      </c>
      <c r="B726" s="1">
        <v>41765</v>
      </c>
      <c r="C726" t="s">
        <v>408</v>
      </c>
      <c r="D726" t="s">
        <v>513</v>
      </c>
      <c r="E726">
        <v>303</v>
      </c>
      <c r="F726" t="s">
        <v>676</v>
      </c>
      <c r="G726">
        <v>339</v>
      </c>
      <c r="H726" t="s">
        <v>49</v>
      </c>
      <c r="I726" t="str">
        <f>REPLACE(H726,FIND(" -",H726&amp;" -"),99,"")</f>
        <v>CIRCUIT COURT CLERK</v>
      </c>
      <c r="J726">
        <v>10</v>
      </c>
      <c r="K726">
        <v>1</v>
      </c>
      <c r="L726">
        <v>308</v>
      </c>
      <c r="M726" t="s">
        <v>680</v>
      </c>
      <c r="N726" t="s">
        <v>680</v>
      </c>
      <c r="O726" t="str">
        <f>IF(E726=$S$1,ROW(),"")</f>
        <v/>
      </c>
      <c r="P726" t="str">
        <f>IF(J726=$U$1,ROW(),"")</f>
        <v/>
      </c>
    </row>
    <row r="727" spans="1:16" x14ac:dyDescent="0.25">
      <c r="A727" t="s">
        <v>678</v>
      </c>
      <c r="B727" s="1">
        <v>41765</v>
      </c>
      <c r="C727" t="s">
        <v>503</v>
      </c>
      <c r="F727" t="s">
        <v>676</v>
      </c>
      <c r="G727" t="s">
        <v>11</v>
      </c>
      <c r="H727" t="s">
        <v>51</v>
      </c>
      <c r="I727" t="str">
        <f>REPLACE(H727,FIND(" -",H727&amp;" -"),99,"")</f>
        <v>COUNTY CLERK</v>
      </c>
      <c r="J727">
        <v>11</v>
      </c>
      <c r="K727">
        <v>1</v>
      </c>
      <c r="L727">
        <v>309</v>
      </c>
      <c r="M727" t="s">
        <v>11</v>
      </c>
      <c r="N727" t="s">
        <v>11</v>
      </c>
      <c r="O727" t="str">
        <f>IF(E727=$S$1,ROW(),"")</f>
        <v/>
      </c>
      <c r="P727" t="str">
        <f>IF(J727=$U$1,ROW(),"")</f>
        <v/>
      </c>
    </row>
    <row r="728" spans="1:16" x14ac:dyDescent="0.25">
      <c r="A728" t="s">
        <v>678</v>
      </c>
      <c r="B728" s="1">
        <v>41765</v>
      </c>
      <c r="C728" t="s">
        <v>409</v>
      </c>
      <c r="D728" t="s">
        <v>532</v>
      </c>
      <c r="E728">
        <v>57</v>
      </c>
      <c r="F728" t="s">
        <v>676</v>
      </c>
      <c r="G728">
        <v>357</v>
      </c>
      <c r="H728" t="s">
        <v>54</v>
      </c>
      <c r="I728" t="str">
        <f>REPLACE(H728,FIND(" -",H728&amp;" -"),99,"")</f>
        <v>REGISTER OF DEEDS</v>
      </c>
      <c r="J728">
        <v>12</v>
      </c>
      <c r="K728">
        <v>1</v>
      </c>
      <c r="L728">
        <v>310</v>
      </c>
      <c r="M728" t="s">
        <v>680</v>
      </c>
      <c r="N728" t="s">
        <v>680</v>
      </c>
      <c r="O728" t="str">
        <f>IF(E728=$S$1,ROW(),"")</f>
        <v/>
      </c>
      <c r="P728">
        <f>IF(J728=$U$1,ROW(),"")</f>
        <v>728</v>
      </c>
    </row>
    <row r="729" spans="1:16" x14ac:dyDescent="0.25">
      <c r="A729" t="s">
        <v>678</v>
      </c>
      <c r="B729" s="1">
        <v>41765</v>
      </c>
      <c r="C729" t="s">
        <v>362</v>
      </c>
      <c r="D729" t="s">
        <v>637</v>
      </c>
      <c r="E729">
        <v>192</v>
      </c>
      <c r="F729" t="s">
        <v>676</v>
      </c>
      <c r="G729">
        <v>1108</v>
      </c>
      <c r="H729" t="s">
        <v>54</v>
      </c>
      <c r="I729" t="str">
        <f>REPLACE(H729,FIND(" -",H729&amp;" -"),99,"")</f>
        <v>REGISTER OF DEEDS</v>
      </c>
      <c r="J729">
        <v>12</v>
      </c>
      <c r="K729">
        <v>1</v>
      </c>
      <c r="L729">
        <v>310</v>
      </c>
      <c r="M729" t="s">
        <v>679</v>
      </c>
      <c r="N729" t="s">
        <v>679</v>
      </c>
      <c r="O729" t="str">
        <f>IF(E729=$S$1,ROW(),"")</f>
        <v/>
      </c>
      <c r="P729">
        <f>IF(J729=$U$1,ROW(),"")</f>
        <v>729</v>
      </c>
    </row>
    <row r="730" spans="1:16" x14ac:dyDescent="0.25">
      <c r="A730" t="s">
        <v>678</v>
      </c>
      <c r="B730" s="1">
        <v>41765</v>
      </c>
      <c r="C730" t="s">
        <v>243</v>
      </c>
      <c r="D730" t="s">
        <v>574</v>
      </c>
      <c r="E730">
        <v>71</v>
      </c>
      <c r="F730" t="s">
        <v>676</v>
      </c>
      <c r="G730">
        <v>1209</v>
      </c>
      <c r="H730" t="s">
        <v>114</v>
      </c>
      <c r="I730" t="str">
        <f>REPLACE(H730,FIND(" -",H730&amp;" -"),99,"")</f>
        <v>ROAD SUPERINTENDENT</v>
      </c>
      <c r="J730">
        <v>13</v>
      </c>
      <c r="K730">
        <v>1</v>
      </c>
      <c r="L730">
        <v>311</v>
      </c>
      <c r="M730" t="s">
        <v>679</v>
      </c>
      <c r="N730" t="s">
        <v>679</v>
      </c>
      <c r="O730" t="str">
        <f>IF(E730=$S$1,ROW(),"")</f>
        <v/>
      </c>
      <c r="P730" t="str">
        <f>IF(J730=$U$1,ROW(),"")</f>
        <v/>
      </c>
    </row>
    <row r="731" spans="1:16" x14ac:dyDescent="0.25">
      <c r="A731" t="s">
        <v>495</v>
      </c>
      <c r="B731" s="1">
        <v>41858</v>
      </c>
      <c r="C731" t="s">
        <v>376</v>
      </c>
      <c r="D731" t="s">
        <v>642</v>
      </c>
      <c r="E731">
        <v>96</v>
      </c>
      <c r="F731" t="s">
        <v>676</v>
      </c>
      <c r="G731">
        <v>1535</v>
      </c>
      <c r="H731" t="s">
        <v>23</v>
      </c>
      <c r="I731" t="str">
        <f>REPLACE(H731,FIND(" -",H731&amp;" -"),99,"")</f>
        <v>COUNTY EXECUTIVE</v>
      </c>
      <c r="J731">
        <v>1</v>
      </c>
      <c r="K731">
        <v>1</v>
      </c>
      <c r="L731">
        <v>312</v>
      </c>
      <c r="M731" t="s">
        <v>679</v>
      </c>
      <c r="N731" t="s">
        <v>679</v>
      </c>
      <c r="O731" t="str">
        <f>IF(E731=$S$1,ROW(),"")</f>
        <v/>
      </c>
      <c r="P731" t="str">
        <f>IF(J731=$U$1,ROW(),"")</f>
        <v/>
      </c>
    </row>
    <row r="732" spans="1:16" x14ac:dyDescent="0.25">
      <c r="A732" t="s">
        <v>495</v>
      </c>
      <c r="B732" s="1">
        <v>41858</v>
      </c>
      <c r="C732" t="s">
        <v>179</v>
      </c>
      <c r="D732" t="s">
        <v>567</v>
      </c>
      <c r="E732">
        <v>111</v>
      </c>
      <c r="F732" t="s">
        <v>677</v>
      </c>
      <c r="G732">
        <v>883</v>
      </c>
      <c r="H732" t="s">
        <v>23</v>
      </c>
      <c r="I732" t="str">
        <f>REPLACE(H732,FIND(" -",H732&amp;" -"),99,"")</f>
        <v>COUNTY EXECUTIVE</v>
      </c>
      <c r="J732">
        <v>1</v>
      </c>
      <c r="K732">
        <v>1</v>
      </c>
      <c r="L732">
        <v>312</v>
      </c>
      <c r="M732" t="s">
        <v>680</v>
      </c>
      <c r="N732" t="s">
        <v>680</v>
      </c>
      <c r="O732" t="str">
        <f>IF(E732=$S$1,ROW(),"")</f>
        <v/>
      </c>
      <c r="P732" t="str">
        <f>IF(J732=$U$1,ROW(),"")</f>
        <v/>
      </c>
    </row>
    <row r="733" spans="1:16" x14ac:dyDescent="0.25">
      <c r="A733" t="s">
        <v>495</v>
      </c>
      <c r="B733" s="1">
        <v>41858</v>
      </c>
      <c r="C733" t="s">
        <v>118</v>
      </c>
      <c r="D733" t="s">
        <v>574</v>
      </c>
      <c r="E733">
        <v>70</v>
      </c>
      <c r="F733" t="s">
        <v>677</v>
      </c>
      <c r="G733">
        <v>277</v>
      </c>
      <c r="H733" t="s">
        <v>485</v>
      </c>
      <c r="I733" t="str">
        <f>REPLACE(H733,FIND(" -",H733&amp;" -"),99,"")</f>
        <v>COUNTY COMMISSION DISTRICT 1</v>
      </c>
      <c r="J733">
        <v>2</v>
      </c>
      <c r="K733">
        <v>3</v>
      </c>
      <c r="L733">
        <v>313</v>
      </c>
      <c r="M733" t="s">
        <v>680</v>
      </c>
      <c r="N733" t="s">
        <v>688</v>
      </c>
      <c r="O733" t="str">
        <f>IF(E733=$S$1,ROW(),"")</f>
        <v/>
      </c>
      <c r="P733" t="str">
        <f>IF(J733=$U$1,ROW(),"")</f>
        <v/>
      </c>
    </row>
    <row r="734" spans="1:16" x14ac:dyDescent="0.25">
      <c r="A734" t="s">
        <v>495</v>
      </c>
      <c r="B734" s="1">
        <v>41858</v>
      </c>
      <c r="C734" t="s">
        <v>377</v>
      </c>
      <c r="D734" t="s">
        <v>575</v>
      </c>
      <c r="E734">
        <v>153</v>
      </c>
      <c r="F734" t="s">
        <v>676</v>
      </c>
      <c r="G734">
        <v>295</v>
      </c>
      <c r="H734" t="s">
        <v>485</v>
      </c>
      <c r="I734" t="str">
        <f>REPLACE(H734,FIND(" -",H734&amp;" -"),99,"")</f>
        <v>COUNTY COMMISSION DISTRICT 1</v>
      </c>
      <c r="J734">
        <v>2</v>
      </c>
      <c r="K734">
        <v>3</v>
      </c>
      <c r="L734">
        <v>313</v>
      </c>
      <c r="M734" t="s">
        <v>679</v>
      </c>
      <c r="N734" t="s">
        <v>685</v>
      </c>
      <c r="O734" t="str">
        <f>IF(E734=$S$1,ROW(),"")</f>
        <v/>
      </c>
      <c r="P734" t="str">
        <f>IF(J734=$U$1,ROW(),"")</f>
        <v/>
      </c>
    </row>
    <row r="735" spans="1:16" x14ac:dyDescent="0.25">
      <c r="A735" t="s">
        <v>495</v>
      </c>
      <c r="B735" s="1">
        <v>41858</v>
      </c>
      <c r="C735" t="s">
        <v>379</v>
      </c>
      <c r="D735" t="s">
        <v>517</v>
      </c>
      <c r="E735">
        <v>180</v>
      </c>
      <c r="F735" t="s">
        <v>684</v>
      </c>
      <c r="G735">
        <v>290</v>
      </c>
      <c r="H735" t="s">
        <v>485</v>
      </c>
      <c r="I735" t="str">
        <f>REPLACE(H735,FIND(" -",H735&amp;" -"),99,"")</f>
        <v>COUNTY COMMISSION DISTRICT 1</v>
      </c>
      <c r="J735">
        <v>2</v>
      </c>
      <c r="K735">
        <v>3</v>
      </c>
      <c r="L735">
        <v>313</v>
      </c>
      <c r="M735" t="s">
        <v>679</v>
      </c>
      <c r="N735" t="s">
        <v>685</v>
      </c>
      <c r="O735" t="str">
        <f>IF(E735=$S$1,ROW(),"")</f>
        <v/>
      </c>
      <c r="P735" t="str">
        <f>IF(J735=$U$1,ROW(),"")</f>
        <v/>
      </c>
    </row>
    <row r="736" spans="1:16" x14ac:dyDescent="0.25">
      <c r="A736" t="s">
        <v>495</v>
      </c>
      <c r="B736" s="1">
        <v>41858</v>
      </c>
      <c r="C736" t="s">
        <v>378</v>
      </c>
      <c r="D736" t="s">
        <v>536</v>
      </c>
      <c r="E736">
        <v>295</v>
      </c>
      <c r="F736" t="s">
        <v>676</v>
      </c>
      <c r="G736">
        <v>523</v>
      </c>
      <c r="H736" t="s">
        <v>485</v>
      </c>
      <c r="I736" t="str">
        <f>REPLACE(H736,FIND(" -",H736&amp;" -"),99,"")</f>
        <v>COUNTY COMMISSION DISTRICT 1</v>
      </c>
      <c r="J736">
        <v>2</v>
      </c>
      <c r="K736">
        <v>3</v>
      </c>
      <c r="L736">
        <v>313</v>
      </c>
      <c r="M736" t="s">
        <v>679</v>
      </c>
      <c r="N736" t="s">
        <v>685</v>
      </c>
      <c r="O736" t="str">
        <f>IF(E736=$S$1,ROW(),"")</f>
        <v/>
      </c>
      <c r="P736" t="str">
        <f>IF(J736=$U$1,ROW(),"")</f>
        <v/>
      </c>
    </row>
    <row r="737" spans="1:16" x14ac:dyDescent="0.25">
      <c r="A737" t="s">
        <v>495</v>
      </c>
      <c r="B737" s="1">
        <v>41858</v>
      </c>
      <c r="C737" t="s">
        <v>350</v>
      </c>
      <c r="D737" t="s">
        <v>584</v>
      </c>
      <c r="E737">
        <v>322</v>
      </c>
      <c r="F737" t="s">
        <v>676</v>
      </c>
      <c r="G737">
        <v>263</v>
      </c>
      <c r="H737" t="s">
        <v>485</v>
      </c>
      <c r="I737" t="str">
        <f>REPLACE(H737,FIND(" -",H737&amp;" -"),99,"")</f>
        <v>COUNTY COMMISSION DISTRICT 1</v>
      </c>
      <c r="J737">
        <v>2</v>
      </c>
      <c r="K737">
        <v>3</v>
      </c>
      <c r="L737">
        <v>313</v>
      </c>
      <c r="M737" t="s">
        <v>680</v>
      </c>
      <c r="N737" t="s">
        <v>688</v>
      </c>
      <c r="O737" t="str">
        <f>IF(E737=$S$1,ROW(),"")</f>
        <v/>
      </c>
      <c r="P737" t="str">
        <f>IF(J737=$U$1,ROW(),"")</f>
        <v/>
      </c>
    </row>
    <row r="738" spans="1:16" x14ac:dyDescent="0.25">
      <c r="A738" t="s">
        <v>495</v>
      </c>
      <c r="B738" s="1">
        <v>41858</v>
      </c>
      <c r="C738" t="s">
        <v>380</v>
      </c>
      <c r="D738" t="s">
        <v>523</v>
      </c>
      <c r="E738">
        <v>85</v>
      </c>
      <c r="F738" t="s">
        <v>676</v>
      </c>
      <c r="G738">
        <v>272</v>
      </c>
      <c r="H738" t="s">
        <v>486</v>
      </c>
      <c r="I738" t="str">
        <f>REPLACE(H738,FIND(" -",H738&amp;" -"),99,"")</f>
        <v>COUNTY COMMISSION DISTRICT 2</v>
      </c>
      <c r="J738">
        <v>3</v>
      </c>
      <c r="K738">
        <v>3</v>
      </c>
      <c r="L738">
        <v>314</v>
      </c>
      <c r="M738" t="s">
        <v>679</v>
      </c>
      <c r="N738" t="s">
        <v>685</v>
      </c>
      <c r="O738" t="str">
        <f>IF(E738=$S$1,ROW(),"")</f>
        <v/>
      </c>
      <c r="P738" t="str">
        <f>IF(J738=$U$1,ROW(),"")</f>
        <v/>
      </c>
    </row>
    <row r="739" spans="1:16" x14ac:dyDescent="0.25">
      <c r="A739" t="s">
        <v>495</v>
      </c>
      <c r="B739" s="1">
        <v>41858</v>
      </c>
      <c r="C739" t="s">
        <v>383</v>
      </c>
      <c r="D739" t="s">
        <v>552</v>
      </c>
      <c r="E739">
        <v>124</v>
      </c>
      <c r="F739" t="s">
        <v>677</v>
      </c>
      <c r="G739">
        <v>176</v>
      </c>
      <c r="H739" t="s">
        <v>486</v>
      </c>
      <c r="I739" t="str">
        <f>REPLACE(H739,FIND(" -",H739&amp;" -"),99,"")</f>
        <v>COUNTY COMMISSION DISTRICT 2</v>
      </c>
      <c r="J739">
        <v>3</v>
      </c>
      <c r="K739">
        <v>3</v>
      </c>
      <c r="L739">
        <v>314</v>
      </c>
      <c r="M739" t="s">
        <v>680</v>
      </c>
      <c r="N739" t="s">
        <v>688</v>
      </c>
      <c r="O739" t="str">
        <f>IF(E739=$S$1,ROW(),"")</f>
        <v/>
      </c>
      <c r="P739" t="str">
        <f>IF(J739=$U$1,ROW(),"")</f>
        <v/>
      </c>
    </row>
    <row r="740" spans="1:16" x14ac:dyDescent="0.25">
      <c r="A740" t="s">
        <v>495</v>
      </c>
      <c r="B740" s="1">
        <v>41858</v>
      </c>
      <c r="C740" t="s">
        <v>351</v>
      </c>
      <c r="D740" t="s">
        <v>635</v>
      </c>
      <c r="E740">
        <v>177</v>
      </c>
      <c r="F740" t="s">
        <v>677</v>
      </c>
      <c r="G740">
        <v>229</v>
      </c>
      <c r="H740" t="s">
        <v>486</v>
      </c>
      <c r="I740" t="str">
        <f>REPLACE(H740,FIND(" -",H740&amp;" -"),99,"")</f>
        <v>COUNTY COMMISSION DISTRICT 2</v>
      </c>
      <c r="J740">
        <v>3</v>
      </c>
      <c r="K740">
        <v>3</v>
      </c>
      <c r="L740">
        <v>314</v>
      </c>
      <c r="M740" t="s">
        <v>680</v>
      </c>
      <c r="N740" t="s">
        <v>688</v>
      </c>
      <c r="O740" t="str">
        <f>IF(E740=$S$1,ROW(),"")</f>
        <v/>
      </c>
      <c r="P740" t="str">
        <f>IF(J740=$U$1,ROW(),"")</f>
        <v/>
      </c>
    </row>
    <row r="741" spans="1:16" x14ac:dyDescent="0.25">
      <c r="A741" t="s">
        <v>495</v>
      </c>
      <c r="B741" s="1">
        <v>41858</v>
      </c>
      <c r="C741" t="s">
        <v>381</v>
      </c>
      <c r="D741" t="s">
        <v>524</v>
      </c>
      <c r="E741">
        <v>254</v>
      </c>
      <c r="F741" t="s">
        <v>676</v>
      </c>
      <c r="G741">
        <v>230</v>
      </c>
      <c r="H741" t="s">
        <v>486</v>
      </c>
      <c r="I741" t="str">
        <f>REPLACE(H741,FIND(" -",H741&amp;" -"),99,"")</f>
        <v>COUNTY COMMISSION DISTRICT 2</v>
      </c>
      <c r="J741">
        <v>3</v>
      </c>
      <c r="K741">
        <v>3</v>
      </c>
      <c r="L741">
        <v>314</v>
      </c>
      <c r="M741" t="s">
        <v>679</v>
      </c>
      <c r="N741" t="s">
        <v>685</v>
      </c>
      <c r="O741" t="str">
        <f>IF(E741=$S$1,ROW(),"")</f>
        <v/>
      </c>
      <c r="P741" t="str">
        <f>IF(J741=$U$1,ROW(),"")</f>
        <v/>
      </c>
    </row>
    <row r="742" spans="1:16" x14ac:dyDescent="0.25">
      <c r="A742" t="s">
        <v>495</v>
      </c>
      <c r="B742" s="1">
        <v>41858</v>
      </c>
      <c r="C742" t="s">
        <v>382</v>
      </c>
      <c r="D742" t="s">
        <v>524</v>
      </c>
      <c r="E742">
        <v>255</v>
      </c>
      <c r="F742" t="s">
        <v>676</v>
      </c>
      <c r="G742">
        <v>344</v>
      </c>
      <c r="H742" t="s">
        <v>486</v>
      </c>
      <c r="I742" t="str">
        <f>REPLACE(H742,FIND(" -",H742&amp;" -"),99,"")</f>
        <v>COUNTY COMMISSION DISTRICT 2</v>
      </c>
      <c r="J742">
        <v>3</v>
      </c>
      <c r="K742">
        <v>3</v>
      </c>
      <c r="L742">
        <v>314</v>
      </c>
      <c r="M742" t="s">
        <v>679</v>
      </c>
      <c r="N742" t="s">
        <v>685</v>
      </c>
      <c r="O742" t="str">
        <f>IF(E742=$S$1,ROW(),"")</f>
        <v/>
      </c>
      <c r="P742" t="str">
        <f>IF(J742=$U$1,ROW(),"")</f>
        <v/>
      </c>
    </row>
    <row r="743" spans="1:16" x14ac:dyDescent="0.25">
      <c r="A743" t="s">
        <v>495</v>
      </c>
      <c r="B743" s="1">
        <v>41858</v>
      </c>
      <c r="C743" t="s">
        <v>352</v>
      </c>
      <c r="D743" t="s">
        <v>638</v>
      </c>
      <c r="E743">
        <v>263</v>
      </c>
      <c r="F743" t="s">
        <v>677</v>
      </c>
      <c r="G743">
        <v>221</v>
      </c>
      <c r="H743" t="s">
        <v>486</v>
      </c>
      <c r="I743" t="str">
        <f>REPLACE(H743,FIND(" -",H743&amp;" -"),99,"")</f>
        <v>COUNTY COMMISSION DISTRICT 2</v>
      </c>
      <c r="J743">
        <v>3</v>
      </c>
      <c r="K743">
        <v>3</v>
      </c>
      <c r="L743">
        <v>314</v>
      </c>
      <c r="M743" t="s">
        <v>680</v>
      </c>
      <c r="N743" t="s">
        <v>688</v>
      </c>
      <c r="O743" t="str">
        <f>IF(E743=$S$1,ROW(),"")</f>
        <v/>
      </c>
      <c r="P743" t="str">
        <f>IF(J743=$U$1,ROW(),"")</f>
        <v/>
      </c>
    </row>
    <row r="744" spans="1:16" x14ac:dyDescent="0.25">
      <c r="A744" t="s">
        <v>495</v>
      </c>
      <c r="B744" s="1">
        <v>41858</v>
      </c>
      <c r="C744" t="s">
        <v>384</v>
      </c>
      <c r="D744" t="s">
        <v>509</v>
      </c>
      <c r="E744">
        <v>79</v>
      </c>
      <c r="F744" t="s">
        <v>676</v>
      </c>
      <c r="G744">
        <v>232</v>
      </c>
      <c r="H744" t="s">
        <v>487</v>
      </c>
      <c r="I744" t="str">
        <f>REPLACE(H744,FIND(" -",H744&amp;" -"),99,"")</f>
        <v>COUNTY COMMISSION DISTRICT 3</v>
      </c>
      <c r="J744">
        <v>4</v>
      </c>
      <c r="K744">
        <v>3</v>
      </c>
      <c r="L744">
        <v>315</v>
      </c>
      <c r="M744" t="s">
        <v>680</v>
      </c>
      <c r="N744" t="s">
        <v>688</v>
      </c>
      <c r="O744" t="str">
        <f>IF(E744=$S$1,ROW(),"")</f>
        <v/>
      </c>
      <c r="P744" t="str">
        <f>IF(J744=$U$1,ROW(),"")</f>
        <v/>
      </c>
    </row>
    <row r="745" spans="1:16" x14ac:dyDescent="0.25">
      <c r="A745" t="s">
        <v>495</v>
      </c>
      <c r="B745" s="1">
        <v>41858</v>
      </c>
      <c r="C745" t="s">
        <v>387</v>
      </c>
      <c r="D745" t="s">
        <v>552</v>
      </c>
      <c r="E745">
        <v>126</v>
      </c>
      <c r="F745" t="s">
        <v>677</v>
      </c>
      <c r="G745">
        <v>262</v>
      </c>
      <c r="H745" t="s">
        <v>487</v>
      </c>
      <c r="I745" t="str">
        <f>REPLACE(H745,FIND(" -",H745&amp;" -"),99,"")</f>
        <v>COUNTY COMMISSION DISTRICT 3</v>
      </c>
      <c r="J745">
        <v>4</v>
      </c>
      <c r="K745">
        <v>3</v>
      </c>
      <c r="L745">
        <v>315</v>
      </c>
      <c r="M745" t="s">
        <v>679</v>
      </c>
      <c r="N745" t="s">
        <v>685</v>
      </c>
      <c r="O745" t="str">
        <f>IF(E745=$S$1,ROW(),"")</f>
        <v/>
      </c>
      <c r="P745" t="str">
        <f>IF(J745=$U$1,ROW(),"")</f>
        <v/>
      </c>
    </row>
    <row r="746" spans="1:16" x14ac:dyDescent="0.25">
      <c r="A746" t="s">
        <v>495</v>
      </c>
      <c r="B746" s="1">
        <v>41858</v>
      </c>
      <c r="C746" t="s">
        <v>385</v>
      </c>
      <c r="D746" t="s">
        <v>631</v>
      </c>
      <c r="E746">
        <v>127</v>
      </c>
      <c r="F746" t="s">
        <v>676</v>
      </c>
      <c r="G746">
        <v>403</v>
      </c>
      <c r="H746" t="s">
        <v>487</v>
      </c>
      <c r="I746" t="str">
        <f>REPLACE(H746,FIND(" -",H746&amp;" -"),99,"")</f>
        <v>COUNTY COMMISSION DISTRICT 3</v>
      </c>
      <c r="J746">
        <v>4</v>
      </c>
      <c r="K746">
        <v>3</v>
      </c>
      <c r="L746">
        <v>315</v>
      </c>
      <c r="M746" t="s">
        <v>679</v>
      </c>
      <c r="N746" t="s">
        <v>685</v>
      </c>
      <c r="O746" t="str">
        <f>IF(E746=$S$1,ROW(),"")</f>
        <v/>
      </c>
      <c r="P746" t="str">
        <f>IF(J746=$U$1,ROW(),"")</f>
        <v/>
      </c>
    </row>
    <row r="747" spans="1:16" x14ac:dyDescent="0.25">
      <c r="A747" t="s">
        <v>495</v>
      </c>
      <c r="B747" s="1">
        <v>41858</v>
      </c>
      <c r="C747" t="s">
        <v>386</v>
      </c>
      <c r="D747" t="s">
        <v>586</v>
      </c>
      <c r="E747">
        <v>157</v>
      </c>
      <c r="F747" t="s">
        <v>676</v>
      </c>
      <c r="G747">
        <v>318</v>
      </c>
      <c r="H747" t="s">
        <v>487</v>
      </c>
      <c r="I747" t="str">
        <f>REPLACE(H747,FIND(" -",H747&amp;" -"),99,"")</f>
        <v>COUNTY COMMISSION DISTRICT 3</v>
      </c>
      <c r="J747">
        <v>4</v>
      </c>
      <c r="K747">
        <v>3</v>
      </c>
      <c r="L747">
        <v>315</v>
      </c>
      <c r="M747" t="s">
        <v>679</v>
      </c>
      <c r="N747" t="s">
        <v>685</v>
      </c>
      <c r="O747" t="str">
        <f>IF(E747=$S$1,ROW(),"")</f>
        <v/>
      </c>
      <c r="P747" t="str">
        <f>IF(J747=$U$1,ROW(),"")</f>
        <v/>
      </c>
    </row>
    <row r="748" spans="1:16" x14ac:dyDescent="0.25">
      <c r="A748" t="s">
        <v>495</v>
      </c>
      <c r="B748" s="1">
        <v>41858</v>
      </c>
      <c r="C748" t="s">
        <v>388</v>
      </c>
      <c r="D748" t="s">
        <v>647</v>
      </c>
      <c r="E748">
        <v>242</v>
      </c>
      <c r="F748" t="s">
        <v>677</v>
      </c>
      <c r="G748">
        <v>96</v>
      </c>
      <c r="H748" t="s">
        <v>487</v>
      </c>
      <c r="I748" t="str">
        <f>REPLACE(H748,FIND(" -",H748&amp;" -"),99,"")</f>
        <v>COUNTY COMMISSION DISTRICT 3</v>
      </c>
      <c r="J748">
        <v>4</v>
      </c>
      <c r="K748">
        <v>3</v>
      </c>
      <c r="L748">
        <v>315</v>
      </c>
      <c r="M748" t="s">
        <v>680</v>
      </c>
      <c r="N748" t="s">
        <v>688</v>
      </c>
      <c r="O748" t="str">
        <f>IF(E748=$S$1,ROW(),"")</f>
        <v/>
      </c>
      <c r="P748" t="str">
        <f>IF(J748=$U$1,ROW(),"")</f>
        <v/>
      </c>
    </row>
    <row r="749" spans="1:16" x14ac:dyDescent="0.25">
      <c r="A749" t="s">
        <v>495</v>
      </c>
      <c r="B749" s="1">
        <v>41858</v>
      </c>
      <c r="C749" t="s">
        <v>389</v>
      </c>
      <c r="D749" t="s">
        <v>626</v>
      </c>
      <c r="E749">
        <v>265</v>
      </c>
      <c r="F749" t="s">
        <v>677</v>
      </c>
      <c r="G749">
        <v>154</v>
      </c>
      <c r="H749" t="s">
        <v>487</v>
      </c>
      <c r="I749" t="str">
        <f>REPLACE(H749,FIND(" -",H749&amp;" -"),99,"")</f>
        <v>COUNTY COMMISSION DISTRICT 3</v>
      </c>
      <c r="J749">
        <v>4</v>
      </c>
      <c r="K749">
        <v>3</v>
      </c>
      <c r="L749">
        <v>315</v>
      </c>
      <c r="M749" t="s">
        <v>680</v>
      </c>
      <c r="N749" t="s">
        <v>688</v>
      </c>
      <c r="O749" t="str">
        <f>IF(E749=$S$1,ROW(),"")</f>
        <v/>
      </c>
      <c r="P749" t="str">
        <f>IF(J749=$U$1,ROW(),"")</f>
        <v/>
      </c>
    </row>
    <row r="750" spans="1:16" x14ac:dyDescent="0.25">
      <c r="A750" t="s">
        <v>495</v>
      </c>
      <c r="B750" s="1">
        <v>41858</v>
      </c>
      <c r="C750" t="s">
        <v>357</v>
      </c>
      <c r="D750" t="s">
        <v>512</v>
      </c>
      <c r="E750">
        <v>130</v>
      </c>
      <c r="F750" t="s">
        <v>676</v>
      </c>
      <c r="G750">
        <v>401</v>
      </c>
      <c r="H750" t="s">
        <v>488</v>
      </c>
      <c r="I750" t="str">
        <f>REPLACE(H750,FIND(" -",H750&amp;" -"),99,"")</f>
        <v>COUNTY COMMISSION DISTRICT 4</v>
      </c>
      <c r="J750">
        <v>5</v>
      </c>
      <c r="K750">
        <v>3</v>
      </c>
      <c r="L750">
        <v>316</v>
      </c>
      <c r="M750" t="s">
        <v>679</v>
      </c>
      <c r="N750" t="s">
        <v>685</v>
      </c>
      <c r="O750" t="str">
        <f>IF(E750=$S$1,ROW(),"")</f>
        <v/>
      </c>
      <c r="P750" t="str">
        <f>IF(J750=$U$1,ROW(),"")</f>
        <v/>
      </c>
    </row>
    <row r="751" spans="1:16" x14ac:dyDescent="0.25">
      <c r="A751" t="s">
        <v>495</v>
      </c>
      <c r="B751" s="1">
        <v>41858</v>
      </c>
      <c r="C751" t="s">
        <v>358</v>
      </c>
      <c r="D751" t="s">
        <v>617</v>
      </c>
      <c r="E751">
        <v>156</v>
      </c>
      <c r="F751" t="s">
        <v>676</v>
      </c>
      <c r="G751">
        <v>308</v>
      </c>
      <c r="H751" t="s">
        <v>488</v>
      </c>
      <c r="I751" t="str">
        <f>REPLACE(H751,FIND(" -",H751&amp;" -"),99,"")</f>
        <v>COUNTY COMMISSION DISTRICT 4</v>
      </c>
      <c r="J751">
        <v>5</v>
      </c>
      <c r="K751">
        <v>3</v>
      </c>
      <c r="L751">
        <v>316</v>
      </c>
      <c r="M751" t="s">
        <v>679</v>
      </c>
      <c r="N751" t="s">
        <v>685</v>
      </c>
      <c r="O751" t="str">
        <f>IF(E751=$S$1,ROW(),"")</f>
        <v/>
      </c>
      <c r="P751" t="str">
        <f>IF(J751=$U$1,ROW(),"")</f>
        <v/>
      </c>
    </row>
    <row r="752" spans="1:16" x14ac:dyDescent="0.25">
      <c r="A752" t="s">
        <v>495</v>
      </c>
      <c r="B752" s="1">
        <v>41858</v>
      </c>
      <c r="C752" t="s">
        <v>390</v>
      </c>
      <c r="D752" t="s">
        <v>646</v>
      </c>
      <c r="E752">
        <v>162</v>
      </c>
      <c r="F752" t="s">
        <v>676</v>
      </c>
      <c r="G752">
        <v>316</v>
      </c>
      <c r="H752" t="s">
        <v>488</v>
      </c>
      <c r="I752" t="str">
        <f>REPLACE(H752,FIND(" -",H752&amp;" -"),99,"")</f>
        <v>COUNTY COMMISSION DISTRICT 4</v>
      </c>
      <c r="J752">
        <v>5</v>
      </c>
      <c r="K752">
        <v>3</v>
      </c>
      <c r="L752">
        <v>316</v>
      </c>
      <c r="M752" t="s">
        <v>679</v>
      </c>
      <c r="N752" t="s">
        <v>685</v>
      </c>
      <c r="O752" t="str">
        <f>IF(E752=$S$1,ROW(),"")</f>
        <v/>
      </c>
      <c r="P752" t="str">
        <f>IF(J752=$U$1,ROW(),"")</f>
        <v/>
      </c>
    </row>
    <row r="753" spans="1:16" x14ac:dyDescent="0.25">
      <c r="A753" t="s">
        <v>495</v>
      </c>
      <c r="B753" s="1">
        <v>41858</v>
      </c>
      <c r="C753" t="s">
        <v>391</v>
      </c>
      <c r="D753" t="s">
        <v>648</v>
      </c>
      <c r="E753">
        <v>217</v>
      </c>
      <c r="F753" t="s">
        <v>677</v>
      </c>
      <c r="G753">
        <v>271</v>
      </c>
      <c r="H753" t="s">
        <v>488</v>
      </c>
      <c r="I753" t="str">
        <f>REPLACE(H753,FIND(" -",H753&amp;" -"),99,"")</f>
        <v>COUNTY COMMISSION DISTRICT 4</v>
      </c>
      <c r="J753">
        <v>5</v>
      </c>
      <c r="K753">
        <v>3</v>
      </c>
      <c r="L753">
        <v>316</v>
      </c>
      <c r="M753" t="s">
        <v>680</v>
      </c>
      <c r="N753" t="s">
        <v>688</v>
      </c>
      <c r="O753" t="str">
        <f>IF(E753=$S$1,ROW(),"")</f>
        <v/>
      </c>
      <c r="P753" t="str">
        <f>IF(J753=$U$1,ROW(),"")</f>
        <v/>
      </c>
    </row>
    <row r="754" spans="1:16" x14ac:dyDescent="0.25">
      <c r="A754" t="s">
        <v>495</v>
      </c>
      <c r="B754" s="1">
        <v>41858</v>
      </c>
      <c r="C754" t="s">
        <v>187</v>
      </c>
      <c r="D754" t="s">
        <v>539</v>
      </c>
      <c r="E754">
        <v>6</v>
      </c>
      <c r="F754" t="s">
        <v>676</v>
      </c>
      <c r="G754">
        <v>2047</v>
      </c>
      <c r="H754" t="s">
        <v>68</v>
      </c>
      <c r="I754" t="str">
        <f>REPLACE(H754,FIND(" -",H754&amp;" -"),99,"")</f>
        <v>COUNTY TRUSTEE</v>
      </c>
      <c r="J754">
        <v>7</v>
      </c>
      <c r="K754">
        <v>1</v>
      </c>
      <c r="L754">
        <v>317</v>
      </c>
      <c r="M754" t="s">
        <v>679</v>
      </c>
      <c r="N754" t="s">
        <v>679</v>
      </c>
      <c r="O754" t="str">
        <f>IF(E754=$S$1,ROW(),"")</f>
        <v/>
      </c>
      <c r="P754" t="str">
        <f>IF(J754=$U$1,ROW(),"")</f>
        <v/>
      </c>
    </row>
    <row r="755" spans="1:16" x14ac:dyDescent="0.25">
      <c r="A755" t="s">
        <v>495</v>
      </c>
      <c r="B755" s="1">
        <v>41858</v>
      </c>
      <c r="C755" t="s">
        <v>392</v>
      </c>
      <c r="D755" t="s">
        <v>556</v>
      </c>
      <c r="E755">
        <v>43</v>
      </c>
      <c r="F755" t="s">
        <v>677</v>
      </c>
      <c r="G755">
        <v>1395</v>
      </c>
      <c r="H755" t="s">
        <v>41</v>
      </c>
      <c r="I755" t="str">
        <f>REPLACE(H755,FIND(" -",H755&amp;" -"),99,"")</f>
        <v>GENERAL SESSIONS JUDGE</v>
      </c>
      <c r="J755">
        <v>8</v>
      </c>
      <c r="K755">
        <v>1</v>
      </c>
      <c r="L755">
        <v>318</v>
      </c>
      <c r="M755" t="s">
        <v>679</v>
      </c>
      <c r="N755" t="s">
        <v>679</v>
      </c>
      <c r="O755" t="str">
        <f>IF(E755=$S$1,ROW(),"")</f>
        <v/>
      </c>
      <c r="P755" t="str">
        <f>IF(J755=$U$1,ROW(),"")</f>
        <v/>
      </c>
    </row>
    <row r="756" spans="1:16" x14ac:dyDescent="0.25">
      <c r="A756" t="s">
        <v>495</v>
      </c>
      <c r="B756" s="1">
        <v>41858</v>
      </c>
      <c r="C756" t="s">
        <v>146</v>
      </c>
      <c r="D756" t="s">
        <v>529</v>
      </c>
      <c r="E756">
        <v>333</v>
      </c>
      <c r="F756" t="s">
        <v>676</v>
      </c>
      <c r="G756">
        <v>1114</v>
      </c>
      <c r="H756" t="s">
        <v>41</v>
      </c>
      <c r="I756" t="str">
        <f>REPLACE(H756,FIND(" -",H756&amp;" -"),99,"")</f>
        <v>GENERAL SESSIONS JUDGE</v>
      </c>
      <c r="J756">
        <v>8</v>
      </c>
      <c r="K756">
        <v>1</v>
      </c>
      <c r="L756">
        <v>318</v>
      </c>
      <c r="M756" t="s">
        <v>680</v>
      </c>
      <c r="N756" t="s">
        <v>680</v>
      </c>
      <c r="O756" t="str">
        <f>IF(E756=$S$1,ROW(),"")</f>
        <v/>
      </c>
      <c r="P756" t="str">
        <f>IF(J756=$U$1,ROW(),"")</f>
        <v/>
      </c>
    </row>
    <row r="757" spans="1:16" x14ac:dyDescent="0.25">
      <c r="A757" t="s">
        <v>495</v>
      </c>
      <c r="B757" s="1">
        <v>41858</v>
      </c>
      <c r="C757" t="s">
        <v>393</v>
      </c>
      <c r="D757" t="s">
        <v>579</v>
      </c>
      <c r="E757">
        <v>97</v>
      </c>
      <c r="F757" t="s">
        <v>684</v>
      </c>
      <c r="G757">
        <v>419</v>
      </c>
      <c r="H757" t="s">
        <v>46</v>
      </c>
      <c r="I757" t="str">
        <f>REPLACE(H757,FIND(" -",H757&amp;" -"),99,"")</f>
        <v>SHERIFF</v>
      </c>
      <c r="J757">
        <v>9</v>
      </c>
      <c r="K757">
        <v>1</v>
      </c>
      <c r="L757">
        <v>319</v>
      </c>
      <c r="M757" t="s">
        <v>680</v>
      </c>
      <c r="N757" t="s">
        <v>680</v>
      </c>
      <c r="O757" t="str">
        <f>IF(E757=$S$1,ROW(),"")</f>
        <v/>
      </c>
      <c r="P757" t="str">
        <f>IF(J757=$U$1,ROW(),"")</f>
        <v/>
      </c>
    </row>
    <row r="758" spans="1:16" x14ac:dyDescent="0.25">
      <c r="A758" t="s">
        <v>495</v>
      </c>
      <c r="B758" s="1">
        <v>41858</v>
      </c>
      <c r="C758" t="s">
        <v>372</v>
      </c>
      <c r="D758" t="s">
        <v>530</v>
      </c>
      <c r="E758">
        <v>105</v>
      </c>
      <c r="F758" t="s">
        <v>676</v>
      </c>
      <c r="G758">
        <v>2061</v>
      </c>
      <c r="H758" t="s">
        <v>46</v>
      </c>
      <c r="I758" t="str">
        <f>REPLACE(H758,FIND(" -",H758&amp;" -"),99,"")</f>
        <v>SHERIFF</v>
      </c>
      <c r="J758">
        <v>9</v>
      </c>
      <c r="K758">
        <v>1</v>
      </c>
      <c r="L758">
        <v>319</v>
      </c>
      <c r="M758" t="s">
        <v>679</v>
      </c>
      <c r="N758" t="s">
        <v>679</v>
      </c>
      <c r="O758" t="str">
        <f>IF(E758=$S$1,ROW(),"")</f>
        <v/>
      </c>
      <c r="P758" t="str">
        <f>IF(J758=$U$1,ROW(),"")</f>
        <v/>
      </c>
    </row>
    <row r="759" spans="1:16" x14ac:dyDescent="0.25">
      <c r="A759" t="s">
        <v>495</v>
      </c>
      <c r="B759" s="1">
        <v>41858</v>
      </c>
      <c r="C759" t="s">
        <v>168</v>
      </c>
      <c r="D759" t="s">
        <v>556</v>
      </c>
      <c r="E759">
        <v>44</v>
      </c>
      <c r="F759" t="s">
        <v>676</v>
      </c>
      <c r="G759">
        <v>1881</v>
      </c>
      <c r="H759" t="s">
        <v>49</v>
      </c>
      <c r="I759" t="str">
        <f>REPLACE(H759,FIND(" -",H759&amp;" -"),99,"")</f>
        <v>CIRCUIT COURT CLERK</v>
      </c>
      <c r="J759">
        <v>10</v>
      </c>
      <c r="K759">
        <v>1</v>
      </c>
      <c r="L759">
        <v>320</v>
      </c>
      <c r="M759" t="s">
        <v>679</v>
      </c>
      <c r="N759" t="s">
        <v>679</v>
      </c>
      <c r="O759" t="str">
        <f>IF(E759=$S$1,ROW(),"")</f>
        <v/>
      </c>
      <c r="P759" t="str">
        <f>IF(J759=$U$1,ROW(),"")</f>
        <v/>
      </c>
    </row>
    <row r="760" spans="1:16" x14ac:dyDescent="0.25">
      <c r="A760" t="s">
        <v>495</v>
      </c>
      <c r="B760" s="1">
        <v>41858</v>
      </c>
      <c r="C760" t="s">
        <v>324</v>
      </c>
      <c r="D760" t="s">
        <v>533</v>
      </c>
      <c r="E760">
        <v>171</v>
      </c>
      <c r="F760" t="s">
        <v>677</v>
      </c>
      <c r="G760">
        <v>2127</v>
      </c>
      <c r="H760" t="s">
        <v>51</v>
      </c>
      <c r="I760" t="str">
        <f>REPLACE(H760,FIND(" -",H760&amp;" -"),99,"")</f>
        <v>COUNTY CLERK</v>
      </c>
      <c r="J760">
        <v>11</v>
      </c>
      <c r="K760">
        <v>1</v>
      </c>
      <c r="L760">
        <v>321</v>
      </c>
      <c r="M760" t="s">
        <v>679</v>
      </c>
      <c r="N760" t="s">
        <v>679</v>
      </c>
      <c r="O760" t="str">
        <f>IF(E760=$S$1,ROW(),"")</f>
        <v/>
      </c>
      <c r="P760" t="str">
        <f>IF(J760=$U$1,ROW(),"")</f>
        <v/>
      </c>
    </row>
    <row r="761" spans="1:16" x14ac:dyDescent="0.25">
      <c r="A761" t="s">
        <v>495</v>
      </c>
      <c r="B761" s="1">
        <v>41858</v>
      </c>
      <c r="C761" t="s">
        <v>362</v>
      </c>
      <c r="D761" t="s">
        <v>637</v>
      </c>
      <c r="E761">
        <v>192</v>
      </c>
      <c r="F761" t="s">
        <v>676</v>
      </c>
      <c r="G761">
        <v>2008</v>
      </c>
      <c r="H761" t="s">
        <v>54</v>
      </c>
      <c r="I761" t="str">
        <f>REPLACE(H761,FIND(" -",H761&amp;" -"),99,"")</f>
        <v>REGISTER OF DEEDS</v>
      </c>
      <c r="J761">
        <v>12</v>
      </c>
      <c r="K761">
        <v>1</v>
      </c>
      <c r="L761">
        <v>322</v>
      </c>
      <c r="M761" t="s">
        <v>679</v>
      </c>
      <c r="N761" t="s">
        <v>679</v>
      </c>
      <c r="O761" t="str">
        <f>IF(E761=$S$1,ROW(),"")</f>
        <v/>
      </c>
      <c r="P761">
        <f>IF(J761=$U$1,ROW(),"")</f>
        <v>761</v>
      </c>
    </row>
    <row r="762" spans="1:16" x14ac:dyDescent="0.25">
      <c r="A762" t="s">
        <v>495</v>
      </c>
      <c r="B762" s="1">
        <v>41858</v>
      </c>
      <c r="C762" t="s">
        <v>243</v>
      </c>
      <c r="D762" t="s">
        <v>574</v>
      </c>
      <c r="E762">
        <v>71</v>
      </c>
      <c r="F762" t="s">
        <v>676</v>
      </c>
      <c r="G762">
        <v>1434</v>
      </c>
      <c r="H762" t="s">
        <v>114</v>
      </c>
      <c r="I762" t="str">
        <f>REPLACE(H762,FIND(" -",H762&amp;" -"),99,"")</f>
        <v>ROAD SUPERINTENDENT</v>
      </c>
      <c r="J762">
        <v>13</v>
      </c>
      <c r="K762">
        <v>1</v>
      </c>
      <c r="L762">
        <v>323</v>
      </c>
      <c r="M762" t="s">
        <v>679</v>
      </c>
      <c r="N762" t="s">
        <v>679</v>
      </c>
      <c r="O762" t="str">
        <f>IF(E762=$S$1,ROW(),"")</f>
        <v/>
      </c>
      <c r="P762" t="str">
        <f>IF(J762=$U$1,ROW(),"")</f>
        <v/>
      </c>
    </row>
    <row r="763" spans="1:16" x14ac:dyDescent="0.25">
      <c r="A763" t="s">
        <v>495</v>
      </c>
      <c r="B763" s="1">
        <v>41858</v>
      </c>
      <c r="C763" t="s">
        <v>394</v>
      </c>
      <c r="D763" t="s">
        <v>517</v>
      </c>
      <c r="E763">
        <v>182</v>
      </c>
      <c r="F763" t="s">
        <v>677</v>
      </c>
      <c r="G763">
        <v>1101</v>
      </c>
      <c r="H763" t="s">
        <v>114</v>
      </c>
      <c r="I763" t="str">
        <f>REPLACE(H763,FIND(" -",H763&amp;" -"),99,"")</f>
        <v>ROAD SUPERINTENDENT</v>
      </c>
      <c r="J763">
        <v>13</v>
      </c>
      <c r="K763">
        <v>1</v>
      </c>
      <c r="L763">
        <v>323</v>
      </c>
      <c r="M763" t="s">
        <v>680</v>
      </c>
      <c r="N763" t="s">
        <v>680</v>
      </c>
      <c r="O763" t="str">
        <f>IF(E763=$S$1,ROW(),"")</f>
        <v/>
      </c>
      <c r="P763" t="str">
        <f>IF(J763=$U$1,ROW(),"")</f>
        <v/>
      </c>
    </row>
    <row r="764" spans="1:16" x14ac:dyDescent="0.25">
      <c r="A764" t="s">
        <v>495</v>
      </c>
      <c r="B764" s="1">
        <v>41858</v>
      </c>
      <c r="C764" t="s">
        <v>395</v>
      </c>
      <c r="D764" t="s">
        <v>540</v>
      </c>
      <c r="E764">
        <v>23</v>
      </c>
      <c r="F764" t="s">
        <v>11</v>
      </c>
      <c r="G764">
        <v>187</v>
      </c>
      <c r="H764" t="s">
        <v>480</v>
      </c>
      <c r="I764" t="str">
        <f>REPLACE(H764,FIND(" -",H764&amp;" -"),99,"")</f>
        <v>SCHOOL BOARD DISTRICT 3</v>
      </c>
      <c r="J764">
        <v>17</v>
      </c>
      <c r="K764">
        <v>1</v>
      </c>
      <c r="L764">
        <v>324</v>
      </c>
      <c r="M764" t="s">
        <v>679</v>
      </c>
      <c r="N764" t="s">
        <v>679</v>
      </c>
      <c r="O764" t="str">
        <f>IF(E764=$S$1,ROW(),"")</f>
        <v/>
      </c>
      <c r="P764" t="str">
        <f>IF(J764=$U$1,ROW(),"")</f>
        <v/>
      </c>
    </row>
    <row r="765" spans="1:16" x14ac:dyDescent="0.25">
      <c r="A765" t="s">
        <v>495</v>
      </c>
      <c r="B765" s="1">
        <v>41858</v>
      </c>
      <c r="C765" t="s">
        <v>396</v>
      </c>
      <c r="D765" t="s">
        <v>644</v>
      </c>
      <c r="E765">
        <v>150</v>
      </c>
      <c r="F765" t="s">
        <v>11</v>
      </c>
      <c r="G765">
        <v>55</v>
      </c>
      <c r="H765" t="s">
        <v>480</v>
      </c>
      <c r="I765" t="str">
        <f>REPLACE(H765,FIND(" -",H765&amp;" -"),99,"")</f>
        <v>SCHOOL BOARD DISTRICT 3</v>
      </c>
      <c r="J765">
        <v>17</v>
      </c>
      <c r="K765">
        <v>1</v>
      </c>
      <c r="L765">
        <v>324</v>
      </c>
      <c r="M765" t="s">
        <v>680</v>
      </c>
      <c r="N765" t="s">
        <v>680</v>
      </c>
      <c r="O765" t="str">
        <f>IF(E765=$S$1,ROW(),"")</f>
        <v/>
      </c>
      <c r="P765" t="str">
        <f>IF(J765=$U$1,ROW(),"")</f>
        <v/>
      </c>
    </row>
    <row r="766" spans="1:16" x14ac:dyDescent="0.25">
      <c r="A766" t="s">
        <v>495</v>
      </c>
      <c r="B766" s="1">
        <v>41858</v>
      </c>
      <c r="C766" t="s">
        <v>397</v>
      </c>
      <c r="D766" t="s">
        <v>649</v>
      </c>
      <c r="E766">
        <v>221</v>
      </c>
      <c r="F766" t="s">
        <v>11</v>
      </c>
      <c r="G766">
        <v>151</v>
      </c>
      <c r="H766" t="s">
        <v>480</v>
      </c>
      <c r="I766" t="str">
        <f>REPLACE(H766,FIND(" -",H766&amp;" -"),99,"")</f>
        <v>SCHOOL BOARD DISTRICT 3</v>
      </c>
      <c r="J766">
        <v>17</v>
      </c>
      <c r="K766">
        <v>1</v>
      </c>
      <c r="L766">
        <v>324</v>
      </c>
      <c r="M766" t="s">
        <v>680</v>
      </c>
      <c r="N766" t="s">
        <v>680</v>
      </c>
      <c r="O766" t="str">
        <f>IF(E766=$S$1,ROW(),"")</f>
        <v/>
      </c>
      <c r="P766" t="str">
        <f>IF(J766=$U$1,ROW(),"")</f>
        <v/>
      </c>
    </row>
    <row r="767" spans="1:16" x14ac:dyDescent="0.25">
      <c r="A767" t="s">
        <v>495</v>
      </c>
      <c r="B767" s="1">
        <v>41858</v>
      </c>
      <c r="C767" t="s">
        <v>398</v>
      </c>
      <c r="D767" t="s">
        <v>625</v>
      </c>
      <c r="E767">
        <v>299</v>
      </c>
      <c r="F767" t="s">
        <v>11</v>
      </c>
      <c r="G767">
        <v>179</v>
      </c>
      <c r="H767" t="s">
        <v>480</v>
      </c>
      <c r="I767" t="str">
        <f>REPLACE(H767,FIND(" -",H767&amp;" -"),99,"")</f>
        <v>SCHOOL BOARD DISTRICT 3</v>
      </c>
      <c r="J767">
        <v>17</v>
      </c>
      <c r="K767">
        <v>1</v>
      </c>
      <c r="L767">
        <v>324</v>
      </c>
      <c r="M767" t="s">
        <v>680</v>
      </c>
      <c r="N767" t="s">
        <v>680</v>
      </c>
      <c r="O767" t="str">
        <f>IF(E767=$S$1,ROW(),"")</f>
        <v/>
      </c>
      <c r="P767" t="str">
        <f>IF(J767=$U$1,ROW(),"")</f>
        <v/>
      </c>
    </row>
    <row r="768" spans="1:16" x14ac:dyDescent="0.25">
      <c r="A768" t="s">
        <v>495</v>
      </c>
      <c r="B768" s="1">
        <v>41858</v>
      </c>
      <c r="C768" t="s">
        <v>287</v>
      </c>
      <c r="D768" t="s">
        <v>623</v>
      </c>
      <c r="E768">
        <v>234</v>
      </c>
      <c r="F768" t="s">
        <v>11</v>
      </c>
      <c r="G768">
        <v>458</v>
      </c>
      <c r="H768" t="s">
        <v>478</v>
      </c>
      <c r="I768" t="str">
        <f>REPLACE(H768,FIND(" -",H768&amp;" -"),99,"")</f>
        <v>SCHOOL BOARD DISTRICT 4</v>
      </c>
      <c r="J768">
        <v>18</v>
      </c>
      <c r="K768">
        <v>1</v>
      </c>
      <c r="L768">
        <v>325</v>
      </c>
      <c r="M768" t="s">
        <v>679</v>
      </c>
      <c r="N768" t="s">
        <v>679</v>
      </c>
      <c r="O768" t="str">
        <f>IF(E768=$S$1,ROW(),"")</f>
        <v/>
      </c>
      <c r="P768" t="str">
        <f>IF(J768=$U$1,ROW(),"")</f>
        <v/>
      </c>
    </row>
    <row r="769" spans="1:16" x14ac:dyDescent="0.25">
      <c r="A769" t="s">
        <v>495</v>
      </c>
      <c r="B769" s="1">
        <v>41858</v>
      </c>
      <c r="C769" t="s">
        <v>134</v>
      </c>
      <c r="D769" t="s">
        <v>537</v>
      </c>
      <c r="E769">
        <v>143</v>
      </c>
      <c r="F769" t="s">
        <v>11</v>
      </c>
      <c r="G769">
        <v>307</v>
      </c>
      <c r="H769" t="s">
        <v>195</v>
      </c>
      <c r="I769" t="str">
        <f>REPLACE(H769,FIND(" -",H769&amp;" -"),99,"")</f>
        <v>CITY MAYOR</v>
      </c>
      <c r="J769">
        <v>20</v>
      </c>
      <c r="K769">
        <v>1</v>
      </c>
      <c r="L769">
        <v>326</v>
      </c>
      <c r="M769" t="s">
        <v>679</v>
      </c>
      <c r="N769" t="s">
        <v>679</v>
      </c>
      <c r="O769" t="str">
        <f>IF(E769=$S$1,ROW(),"")</f>
        <v/>
      </c>
      <c r="P769" t="str">
        <f>IF(J769=$U$1,ROW(),"")</f>
        <v/>
      </c>
    </row>
    <row r="770" spans="1:16" x14ac:dyDescent="0.25">
      <c r="A770" t="s">
        <v>495</v>
      </c>
      <c r="B770" s="1">
        <v>41858</v>
      </c>
      <c r="C770" t="s">
        <v>199</v>
      </c>
      <c r="D770" t="s">
        <v>577</v>
      </c>
      <c r="E770">
        <v>260</v>
      </c>
      <c r="F770" t="s">
        <v>11</v>
      </c>
      <c r="G770">
        <v>79</v>
      </c>
      <c r="H770" t="s">
        <v>195</v>
      </c>
      <c r="I770" t="str">
        <f>REPLACE(H770,FIND(" -",H770&amp;" -"),99,"")</f>
        <v>CITY MAYOR</v>
      </c>
      <c r="J770">
        <v>20</v>
      </c>
      <c r="K770">
        <v>1</v>
      </c>
      <c r="L770">
        <v>326</v>
      </c>
      <c r="M770" t="s">
        <v>680</v>
      </c>
      <c r="N770" t="s">
        <v>680</v>
      </c>
      <c r="O770" t="str">
        <f>IF(E770=$S$1,ROW(),"")</f>
        <v/>
      </c>
      <c r="P770" t="str">
        <f>IF(J770=$U$1,ROW(),"")</f>
        <v/>
      </c>
    </row>
    <row r="771" spans="1:16" x14ac:dyDescent="0.25">
      <c r="A771" t="s">
        <v>495</v>
      </c>
      <c r="B771" s="1">
        <v>41858</v>
      </c>
      <c r="C771" t="s">
        <v>366</v>
      </c>
      <c r="D771" t="s">
        <v>640</v>
      </c>
      <c r="E771">
        <v>301</v>
      </c>
      <c r="F771" t="s">
        <v>11</v>
      </c>
      <c r="G771">
        <v>117</v>
      </c>
      <c r="H771" t="s">
        <v>195</v>
      </c>
      <c r="I771" t="str">
        <f>REPLACE(H771,FIND(" -",H771&amp;" -"),99,"")</f>
        <v>CITY MAYOR</v>
      </c>
      <c r="J771">
        <v>20</v>
      </c>
      <c r="K771">
        <v>1</v>
      </c>
      <c r="L771">
        <v>326</v>
      </c>
      <c r="M771" t="s">
        <v>680</v>
      </c>
      <c r="N771" t="s">
        <v>680</v>
      </c>
      <c r="O771" t="str">
        <f>IF(E771=$S$1,ROW(),"")</f>
        <v/>
      </c>
      <c r="P771" t="str">
        <f>IF(J771=$U$1,ROW(),"")</f>
        <v/>
      </c>
    </row>
    <row r="772" spans="1:16" x14ac:dyDescent="0.25">
      <c r="A772" t="s">
        <v>495</v>
      </c>
      <c r="B772" s="1">
        <v>41858</v>
      </c>
      <c r="C772" t="s">
        <v>399</v>
      </c>
      <c r="D772" t="s">
        <v>547</v>
      </c>
      <c r="E772">
        <v>32</v>
      </c>
      <c r="F772" t="s">
        <v>11</v>
      </c>
      <c r="G772">
        <v>290</v>
      </c>
      <c r="H772" t="s">
        <v>293</v>
      </c>
      <c r="I772" t="str">
        <f>REPLACE(H772,FIND(" -",H772&amp;" -"),99,"")</f>
        <v>ALDERMAN</v>
      </c>
      <c r="J772">
        <v>21</v>
      </c>
      <c r="K772">
        <v>3</v>
      </c>
      <c r="L772">
        <v>327</v>
      </c>
      <c r="M772" t="s">
        <v>679</v>
      </c>
      <c r="N772" t="s">
        <v>685</v>
      </c>
      <c r="O772" t="str">
        <f>IF(E772=$S$1,ROW(),"")</f>
        <v/>
      </c>
      <c r="P772" t="str">
        <f>IF(J772=$U$1,ROW(),"")</f>
        <v/>
      </c>
    </row>
    <row r="773" spans="1:16" x14ac:dyDescent="0.25">
      <c r="A773" t="s">
        <v>495</v>
      </c>
      <c r="B773" s="1">
        <v>41858</v>
      </c>
      <c r="C773" t="s">
        <v>332</v>
      </c>
      <c r="D773" t="s">
        <v>602</v>
      </c>
      <c r="E773">
        <v>62</v>
      </c>
      <c r="F773" t="s">
        <v>11</v>
      </c>
      <c r="G773">
        <v>220</v>
      </c>
      <c r="H773" t="s">
        <v>293</v>
      </c>
      <c r="I773" t="str">
        <f>REPLACE(H773,FIND(" -",H773&amp;" -"),99,"")</f>
        <v>ALDERMAN</v>
      </c>
      <c r="J773">
        <v>21</v>
      </c>
      <c r="K773">
        <v>3</v>
      </c>
      <c r="L773">
        <v>327</v>
      </c>
      <c r="M773" t="s">
        <v>680</v>
      </c>
      <c r="N773" t="s">
        <v>688</v>
      </c>
      <c r="O773" t="str">
        <f>IF(E773=$S$1,ROW(),"")</f>
        <v/>
      </c>
      <c r="P773" t="str">
        <f>IF(J773=$U$1,ROW(),"")</f>
        <v/>
      </c>
    </row>
    <row r="774" spans="1:16" x14ac:dyDescent="0.25">
      <c r="A774" t="s">
        <v>495</v>
      </c>
      <c r="B774" s="1">
        <v>41858</v>
      </c>
      <c r="C774" t="s">
        <v>400</v>
      </c>
      <c r="D774" t="s">
        <v>559</v>
      </c>
      <c r="E774">
        <v>120</v>
      </c>
      <c r="F774" t="s">
        <v>11</v>
      </c>
      <c r="G774">
        <v>199</v>
      </c>
      <c r="H774" t="s">
        <v>293</v>
      </c>
      <c r="I774" t="str">
        <f>REPLACE(H774,FIND(" -",H774&amp;" -"),99,"")</f>
        <v>ALDERMAN</v>
      </c>
      <c r="J774">
        <v>21</v>
      </c>
      <c r="K774">
        <v>3</v>
      </c>
      <c r="L774">
        <v>327</v>
      </c>
      <c r="M774" t="s">
        <v>680</v>
      </c>
      <c r="N774" t="s">
        <v>688</v>
      </c>
      <c r="O774" t="str">
        <f>IF(E774=$S$1,ROW(),"")</f>
        <v/>
      </c>
      <c r="P774" t="str">
        <f>IF(J774=$U$1,ROW(),"")</f>
        <v/>
      </c>
    </row>
    <row r="775" spans="1:16" x14ac:dyDescent="0.25">
      <c r="A775" t="s">
        <v>495</v>
      </c>
      <c r="B775" s="1">
        <v>41858</v>
      </c>
      <c r="C775" t="s">
        <v>401</v>
      </c>
      <c r="D775" t="s">
        <v>516</v>
      </c>
      <c r="E775">
        <v>197</v>
      </c>
      <c r="F775" t="s">
        <v>11</v>
      </c>
      <c r="G775">
        <v>256</v>
      </c>
      <c r="H775" t="s">
        <v>293</v>
      </c>
      <c r="I775" t="str">
        <f>REPLACE(H775,FIND(" -",H775&amp;" -"),99,"")</f>
        <v>ALDERMAN</v>
      </c>
      <c r="J775">
        <v>21</v>
      </c>
      <c r="K775">
        <v>3</v>
      </c>
      <c r="L775">
        <v>327</v>
      </c>
      <c r="M775" t="s">
        <v>679</v>
      </c>
      <c r="N775" t="s">
        <v>685</v>
      </c>
      <c r="O775" t="str">
        <f>IF(E775=$S$1,ROW(),"")</f>
        <v/>
      </c>
      <c r="P775" t="str">
        <f>IF(J775=$U$1,ROW(),"")</f>
        <v/>
      </c>
    </row>
    <row r="776" spans="1:16" x14ac:dyDescent="0.25">
      <c r="A776" t="s">
        <v>495</v>
      </c>
      <c r="B776" s="1">
        <v>41858</v>
      </c>
      <c r="C776" t="s">
        <v>119</v>
      </c>
      <c r="D776" t="s">
        <v>513</v>
      </c>
      <c r="E776">
        <v>308</v>
      </c>
      <c r="F776" t="s">
        <v>11</v>
      </c>
      <c r="G776">
        <v>301</v>
      </c>
      <c r="H776" t="s">
        <v>293</v>
      </c>
      <c r="I776" t="str">
        <f>REPLACE(H776,FIND(" -",H776&amp;" -"),99,"")</f>
        <v>ALDERMAN</v>
      </c>
      <c r="J776">
        <v>21</v>
      </c>
      <c r="K776">
        <v>3</v>
      </c>
      <c r="L776">
        <v>327</v>
      </c>
      <c r="M776" t="s">
        <v>679</v>
      </c>
      <c r="N776" t="s">
        <v>685</v>
      </c>
      <c r="O776" t="str">
        <f>IF(E776=$S$1,ROW(),"")</f>
        <v/>
      </c>
      <c r="P776" t="str">
        <f>IF(J776=$U$1,ROW(),"")</f>
        <v/>
      </c>
    </row>
    <row r="777" spans="1:16" x14ac:dyDescent="0.25">
      <c r="A777" t="s">
        <v>495</v>
      </c>
      <c r="B777" s="1">
        <v>41858</v>
      </c>
      <c r="C777" t="s">
        <v>241</v>
      </c>
      <c r="D777" t="s">
        <v>607</v>
      </c>
      <c r="E777">
        <v>37</v>
      </c>
      <c r="F777" t="s">
        <v>11</v>
      </c>
      <c r="G777">
        <v>144</v>
      </c>
      <c r="H777" t="s">
        <v>156</v>
      </c>
      <c r="I777" t="str">
        <f>REPLACE(H777,FIND(" -",H777&amp;" -"),99,"")</f>
        <v>RECORDER</v>
      </c>
      <c r="J777">
        <v>22</v>
      </c>
      <c r="K777">
        <v>1</v>
      </c>
      <c r="L777">
        <v>328</v>
      </c>
      <c r="M777" t="s">
        <v>680</v>
      </c>
      <c r="N777" t="s">
        <v>680</v>
      </c>
      <c r="O777" t="str">
        <f>IF(E777=$S$1,ROW(),"")</f>
        <v/>
      </c>
      <c r="P777" t="str">
        <f>IF(J777=$U$1,ROW(),"")</f>
        <v/>
      </c>
    </row>
    <row r="778" spans="1:16" x14ac:dyDescent="0.25">
      <c r="A778" t="s">
        <v>495</v>
      </c>
      <c r="B778" s="1">
        <v>41858</v>
      </c>
      <c r="C778" t="s">
        <v>155</v>
      </c>
      <c r="D778" t="s">
        <v>573</v>
      </c>
      <c r="E778">
        <v>274</v>
      </c>
      <c r="F778" t="s">
        <v>11</v>
      </c>
      <c r="G778">
        <v>353</v>
      </c>
      <c r="H778" t="s">
        <v>156</v>
      </c>
      <c r="I778" t="str">
        <f>REPLACE(H778,FIND(" -",H778&amp;" -"),99,"")</f>
        <v>RECORDER</v>
      </c>
      <c r="J778">
        <v>22</v>
      </c>
      <c r="K778">
        <v>1</v>
      </c>
      <c r="L778">
        <v>328</v>
      </c>
      <c r="M778" t="s">
        <v>679</v>
      </c>
      <c r="N778" t="s">
        <v>679</v>
      </c>
      <c r="O778" t="str">
        <f>IF(E778=$S$1,ROW(),"")</f>
        <v/>
      </c>
      <c r="P778" t="str">
        <f>IF(J778=$U$1,ROW(),"")</f>
        <v/>
      </c>
    </row>
    <row r="779" spans="1:16" x14ac:dyDescent="0.25">
      <c r="A779" t="s">
        <v>678</v>
      </c>
      <c r="B779" s="1">
        <v>42430</v>
      </c>
      <c r="C779" t="s">
        <v>410</v>
      </c>
      <c r="D779" t="s">
        <v>593</v>
      </c>
      <c r="E779">
        <v>72</v>
      </c>
      <c r="F779" t="s">
        <v>676</v>
      </c>
      <c r="G779">
        <v>535</v>
      </c>
      <c r="H779" t="s">
        <v>1</v>
      </c>
      <c r="I779" t="str">
        <f>REPLACE(H779,FIND(" -",H779&amp;" -"),99,"")</f>
        <v>ASSESSOR OF PROPERTY</v>
      </c>
      <c r="J779">
        <v>6</v>
      </c>
      <c r="K779">
        <v>1</v>
      </c>
      <c r="L779">
        <v>329</v>
      </c>
      <c r="M779" t="s">
        <v>679</v>
      </c>
      <c r="N779" t="s">
        <v>679</v>
      </c>
      <c r="O779" t="str">
        <f>IF(E779=$S$1,ROW(),"")</f>
        <v/>
      </c>
      <c r="P779" t="str">
        <f>IF(J779=$U$1,ROW(),"")</f>
        <v/>
      </c>
    </row>
    <row r="780" spans="1:16" x14ac:dyDescent="0.25">
      <c r="A780" t="s">
        <v>495</v>
      </c>
      <c r="B780" s="1">
        <v>42586</v>
      </c>
      <c r="C780" t="s">
        <v>410</v>
      </c>
      <c r="D780" t="s">
        <v>593</v>
      </c>
      <c r="E780">
        <v>72</v>
      </c>
      <c r="F780" t="s">
        <v>676</v>
      </c>
      <c r="G780">
        <v>412</v>
      </c>
      <c r="H780" t="s">
        <v>1</v>
      </c>
      <c r="I780" t="str">
        <f>REPLACE(H780,FIND(" -",H780&amp;" -"),99,"")</f>
        <v>ASSESSOR OF PROPERTY</v>
      </c>
      <c r="J780">
        <v>6</v>
      </c>
      <c r="K780">
        <v>1</v>
      </c>
      <c r="L780">
        <v>330</v>
      </c>
      <c r="M780" t="s">
        <v>680</v>
      </c>
      <c r="N780" t="s">
        <v>680</v>
      </c>
      <c r="O780" t="str">
        <f>IF(E780=$S$1,ROW(),"")</f>
        <v/>
      </c>
      <c r="P780" t="str">
        <f>IF(J780=$U$1,ROW(),"")</f>
        <v/>
      </c>
    </row>
    <row r="781" spans="1:16" x14ac:dyDescent="0.25">
      <c r="A781" t="s">
        <v>495</v>
      </c>
      <c r="B781" s="1">
        <v>42586</v>
      </c>
      <c r="C781" t="s">
        <v>374</v>
      </c>
      <c r="D781" t="s">
        <v>595</v>
      </c>
      <c r="E781">
        <v>175</v>
      </c>
      <c r="F781" t="s">
        <v>677</v>
      </c>
      <c r="G781">
        <v>850</v>
      </c>
      <c r="H781" t="s">
        <v>1</v>
      </c>
      <c r="I781" t="str">
        <f>REPLACE(H781,FIND(" -",H781&amp;" -"),99,"")</f>
        <v>ASSESSOR OF PROPERTY</v>
      </c>
      <c r="J781">
        <v>6</v>
      </c>
      <c r="K781">
        <v>1</v>
      </c>
      <c r="L781">
        <v>330</v>
      </c>
      <c r="M781" t="s">
        <v>679</v>
      </c>
      <c r="N781" t="s">
        <v>679</v>
      </c>
      <c r="O781" t="str">
        <f>IF(E781=$S$1,ROW(),"")</f>
        <v/>
      </c>
      <c r="P781" t="str">
        <f>IF(J781=$U$1,ROW(),"")</f>
        <v/>
      </c>
    </row>
    <row r="782" spans="1:16" x14ac:dyDescent="0.25">
      <c r="A782" t="s">
        <v>495</v>
      </c>
      <c r="B782" s="1">
        <v>42586</v>
      </c>
      <c r="C782" t="s">
        <v>411</v>
      </c>
      <c r="D782" t="s">
        <v>539</v>
      </c>
      <c r="E782">
        <v>8</v>
      </c>
      <c r="F782" t="s">
        <v>11</v>
      </c>
      <c r="G782">
        <v>241</v>
      </c>
      <c r="H782" t="s">
        <v>481</v>
      </c>
      <c r="I782" t="str">
        <f>REPLACE(H782,FIND(" -",H782&amp;" -"),99,"")</f>
        <v>SCHOOL BOARD DISTRICT 1</v>
      </c>
      <c r="J782">
        <v>15</v>
      </c>
      <c r="K782">
        <v>1</v>
      </c>
      <c r="L782">
        <v>331</v>
      </c>
      <c r="M782" t="s">
        <v>679</v>
      </c>
      <c r="N782" t="s">
        <v>679</v>
      </c>
      <c r="O782" t="str">
        <f>IF(E782=$S$1,ROW(),"")</f>
        <v/>
      </c>
      <c r="P782" t="str">
        <f>IF(J782=$U$1,ROW(),"")</f>
        <v/>
      </c>
    </row>
    <row r="783" spans="1:16" x14ac:dyDescent="0.25">
      <c r="A783" t="s">
        <v>495</v>
      </c>
      <c r="B783" s="1">
        <v>42586</v>
      </c>
      <c r="C783" t="s">
        <v>347</v>
      </c>
      <c r="D783" t="s">
        <v>516</v>
      </c>
      <c r="E783">
        <v>200</v>
      </c>
      <c r="F783" t="s">
        <v>11</v>
      </c>
      <c r="G783">
        <v>155</v>
      </c>
      <c r="H783" t="s">
        <v>482</v>
      </c>
      <c r="I783" t="str">
        <f>REPLACE(H783,FIND(" -",H783&amp;" -"),99,"")</f>
        <v>SCHOOL BOARD DISTRICT 2</v>
      </c>
      <c r="J783">
        <v>16</v>
      </c>
      <c r="K783">
        <v>1</v>
      </c>
      <c r="L783">
        <v>332</v>
      </c>
      <c r="M783" t="s">
        <v>679</v>
      </c>
      <c r="N783" t="s">
        <v>679</v>
      </c>
      <c r="O783" t="str">
        <f>IF(E783=$S$1,ROW(),"")</f>
        <v/>
      </c>
      <c r="P783" t="str">
        <f>IF(J783=$U$1,ROW(),"")</f>
        <v/>
      </c>
    </row>
    <row r="784" spans="1:16" x14ac:dyDescent="0.25">
      <c r="A784" t="s">
        <v>495</v>
      </c>
      <c r="B784" s="1">
        <v>42586</v>
      </c>
      <c r="C784" t="s">
        <v>412</v>
      </c>
      <c r="D784" t="s">
        <v>640</v>
      </c>
      <c r="E784">
        <v>300</v>
      </c>
      <c r="F784" t="s">
        <v>11</v>
      </c>
      <c r="G784">
        <v>135</v>
      </c>
      <c r="H784" t="s">
        <v>482</v>
      </c>
      <c r="I784" t="str">
        <f>REPLACE(H784,FIND(" -",H784&amp;" -"),99,"")</f>
        <v>SCHOOL BOARD DISTRICT 2</v>
      </c>
      <c r="J784">
        <v>16</v>
      </c>
      <c r="K784">
        <v>1</v>
      </c>
      <c r="L784">
        <v>332</v>
      </c>
      <c r="M784" t="s">
        <v>680</v>
      </c>
      <c r="N784" t="s">
        <v>680</v>
      </c>
      <c r="O784" t="str">
        <f>IF(E784=$S$1,ROW(),"")</f>
        <v/>
      </c>
      <c r="P784" t="str">
        <f>IF(J784=$U$1,ROW(),"")</f>
        <v/>
      </c>
    </row>
    <row r="785" spans="1:16" x14ac:dyDescent="0.25">
      <c r="A785" t="s">
        <v>678</v>
      </c>
      <c r="B785" s="1">
        <v>43221</v>
      </c>
      <c r="C785" t="s">
        <v>427</v>
      </c>
      <c r="D785" t="s">
        <v>642</v>
      </c>
      <c r="E785">
        <v>96</v>
      </c>
      <c r="F785" t="s">
        <v>676</v>
      </c>
      <c r="G785">
        <v>531</v>
      </c>
      <c r="H785" t="s">
        <v>23</v>
      </c>
      <c r="I785" t="str">
        <f>REPLACE(H785,FIND(" -",H785&amp;" -"),99,"")</f>
        <v>COUNTY EXECUTIVE</v>
      </c>
      <c r="J785">
        <v>1</v>
      </c>
      <c r="K785">
        <v>1</v>
      </c>
      <c r="L785">
        <v>333</v>
      </c>
      <c r="M785" t="s">
        <v>680</v>
      </c>
      <c r="N785" t="s">
        <v>680</v>
      </c>
      <c r="O785" t="str">
        <f>IF(E785=$S$1,ROW(),"")</f>
        <v/>
      </c>
      <c r="P785" t="str">
        <f>IF(J785=$U$1,ROW(),"")</f>
        <v/>
      </c>
    </row>
    <row r="786" spans="1:16" x14ac:dyDescent="0.25">
      <c r="A786" t="s">
        <v>678</v>
      </c>
      <c r="B786" s="1">
        <v>43221</v>
      </c>
      <c r="C786" t="s">
        <v>385</v>
      </c>
      <c r="D786" t="s">
        <v>631</v>
      </c>
      <c r="E786">
        <v>127</v>
      </c>
      <c r="F786" t="s">
        <v>676</v>
      </c>
      <c r="G786">
        <v>693</v>
      </c>
      <c r="H786" t="s">
        <v>23</v>
      </c>
      <c r="I786" t="str">
        <f>REPLACE(H786,FIND(" -",H786&amp;" -"),99,"")</f>
        <v>COUNTY EXECUTIVE</v>
      </c>
      <c r="J786">
        <v>1</v>
      </c>
      <c r="K786">
        <v>1</v>
      </c>
      <c r="L786">
        <v>333</v>
      </c>
      <c r="M786" t="s">
        <v>679</v>
      </c>
      <c r="N786" t="s">
        <v>679</v>
      </c>
      <c r="O786" t="str">
        <f>IF(E786=$S$1,ROW(),"")</f>
        <v/>
      </c>
      <c r="P786" t="str">
        <f>IF(J786=$U$1,ROW(),"")</f>
        <v/>
      </c>
    </row>
    <row r="787" spans="1:16" x14ac:dyDescent="0.25">
      <c r="A787" t="s">
        <v>678</v>
      </c>
      <c r="B787" s="1">
        <v>43221</v>
      </c>
      <c r="C787" t="s">
        <v>294</v>
      </c>
      <c r="D787" t="s">
        <v>613</v>
      </c>
      <c r="E787">
        <v>214</v>
      </c>
      <c r="F787" t="s">
        <v>676</v>
      </c>
      <c r="G787">
        <v>322</v>
      </c>
      <c r="H787" t="s">
        <v>23</v>
      </c>
      <c r="I787" t="str">
        <f>REPLACE(H787,FIND(" -",H787&amp;" -"),99,"")</f>
        <v>COUNTY EXECUTIVE</v>
      </c>
      <c r="J787">
        <v>1</v>
      </c>
      <c r="K787">
        <v>1</v>
      </c>
      <c r="L787">
        <v>333</v>
      </c>
      <c r="M787" t="s">
        <v>680</v>
      </c>
      <c r="N787" t="s">
        <v>680</v>
      </c>
      <c r="O787" t="str">
        <f>IF(E787=$S$1,ROW(),"")</f>
        <v/>
      </c>
      <c r="P787" t="str">
        <f>IF(J787=$U$1,ROW(),"")</f>
        <v/>
      </c>
    </row>
    <row r="788" spans="1:16" x14ac:dyDescent="0.25">
      <c r="A788" t="s">
        <v>678</v>
      </c>
      <c r="B788" s="1">
        <v>43221</v>
      </c>
      <c r="C788" t="s">
        <v>309</v>
      </c>
      <c r="D788" t="s">
        <v>540</v>
      </c>
      <c r="E788">
        <v>27</v>
      </c>
      <c r="F788" t="s">
        <v>676</v>
      </c>
      <c r="G788">
        <v>206</v>
      </c>
      <c r="H788" t="s">
        <v>485</v>
      </c>
      <c r="I788" t="str">
        <f>REPLACE(H788,FIND(" -",H788&amp;" -"),99,"")</f>
        <v>COUNTY COMMISSION DISTRICT 1</v>
      </c>
      <c r="J788">
        <v>2</v>
      </c>
      <c r="K788">
        <v>3</v>
      </c>
      <c r="L788">
        <v>334</v>
      </c>
      <c r="M788" t="s">
        <v>679</v>
      </c>
      <c r="N788" t="s">
        <v>685</v>
      </c>
      <c r="O788" t="str">
        <f>IF(E788=$S$1,ROW(),"")</f>
        <v/>
      </c>
      <c r="P788" t="str">
        <f>IF(J788=$U$1,ROW(),"")</f>
        <v/>
      </c>
    </row>
    <row r="789" spans="1:16" x14ac:dyDescent="0.25">
      <c r="A789" t="s">
        <v>678</v>
      </c>
      <c r="B789" s="1">
        <v>43221</v>
      </c>
      <c r="C789" t="s">
        <v>428</v>
      </c>
      <c r="D789" t="s">
        <v>574</v>
      </c>
      <c r="E789">
        <v>68</v>
      </c>
      <c r="F789" t="s">
        <v>676</v>
      </c>
      <c r="G789">
        <v>111</v>
      </c>
      <c r="H789" t="s">
        <v>485</v>
      </c>
      <c r="I789" t="str">
        <f>REPLACE(H789,FIND(" -",H789&amp;" -"),99,"")</f>
        <v>COUNTY COMMISSION DISTRICT 1</v>
      </c>
      <c r="J789">
        <v>2</v>
      </c>
      <c r="K789">
        <v>3</v>
      </c>
      <c r="L789">
        <v>334</v>
      </c>
      <c r="M789" t="s">
        <v>680</v>
      </c>
      <c r="N789" t="s">
        <v>688</v>
      </c>
      <c r="O789" t="str">
        <f>IF(E789=$S$1,ROW(),"")</f>
        <v/>
      </c>
      <c r="P789" t="str">
        <f>IF(J789=$U$1,ROW(),"")</f>
        <v/>
      </c>
    </row>
    <row r="790" spans="1:16" x14ac:dyDescent="0.25">
      <c r="A790" t="s">
        <v>678</v>
      </c>
      <c r="B790" s="1">
        <v>43221</v>
      </c>
      <c r="C790" t="s">
        <v>429</v>
      </c>
      <c r="D790" t="s">
        <v>575</v>
      </c>
      <c r="E790">
        <v>153</v>
      </c>
      <c r="F790" t="s">
        <v>676</v>
      </c>
      <c r="G790">
        <v>144</v>
      </c>
      <c r="H790" t="s">
        <v>485</v>
      </c>
      <c r="I790" t="str">
        <f>REPLACE(H790,FIND(" -",H790&amp;" -"),99,"")</f>
        <v>COUNTY COMMISSION DISTRICT 1</v>
      </c>
      <c r="J790">
        <v>2</v>
      </c>
      <c r="K790">
        <v>3</v>
      </c>
      <c r="L790">
        <v>334</v>
      </c>
      <c r="M790" t="s">
        <v>680</v>
      </c>
      <c r="N790" t="s">
        <v>688</v>
      </c>
      <c r="O790" t="str">
        <f>IF(E790=$S$1,ROW(),"")</f>
        <v/>
      </c>
      <c r="P790" t="str">
        <f>IF(J790=$U$1,ROW(),"")</f>
        <v/>
      </c>
    </row>
    <row r="791" spans="1:16" x14ac:dyDescent="0.25">
      <c r="A791" t="s">
        <v>678</v>
      </c>
      <c r="B791" s="1">
        <v>43221</v>
      </c>
      <c r="C791" t="s">
        <v>430</v>
      </c>
      <c r="D791" t="s">
        <v>650</v>
      </c>
      <c r="E791">
        <v>196</v>
      </c>
      <c r="F791" t="s">
        <v>676</v>
      </c>
      <c r="G791">
        <v>148</v>
      </c>
      <c r="H791" t="s">
        <v>485</v>
      </c>
      <c r="I791" t="str">
        <f>REPLACE(H791,FIND(" -",H791&amp;" -"),99,"")</f>
        <v>COUNTY COMMISSION DISTRICT 1</v>
      </c>
      <c r="J791">
        <v>2</v>
      </c>
      <c r="K791">
        <v>3</v>
      </c>
      <c r="L791">
        <v>334</v>
      </c>
      <c r="M791" t="s">
        <v>680</v>
      </c>
      <c r="N791" t="s">
        <v>688</v>
      </c>
      <c r="O791" t="str">
        <f>IF(E791=$S$1,ROW(),"")</f>
        <v/>
      </c>
      <c r="P791" t="str">
        <f>IF(J791=$U$1,ROW(),"")</f>
        <v/>
      </c>
    </row>
    <row r="792" spans="1:16" x14ac:dyDescent="0.25">
      <c r="A792" t="s">
        <v>678</v>
      </c>
      <c r="B792" s="1">
        <v>43221</v>
      </c>
      <c r="C792" t="s">
        <v>413</v>
      </c>
      <c r="D792" t="s">
        <v>651</v>
      </c>
      <c r="E792">
        <v>206</v>
      </c>
      <c r="F792" t="s">
        <v>676</v>
      </c>
      <c r="G792">
        <v>275</v>
      </c>
      <c r="H792" t="s">
        <v>485</v>
      </c>
      <c r="I792" t="str">
        <f>REPLACE(H792,FIND(" -",H792&amp;" -"),99,"")</f>
        <v>COUNTY COMMISSION DISTRICT 1</v>
      </c>
      <c r="J792">
        <v>2</v>
      </c>
      <c r="K792">
        <v>3</v>
      </c>
      <c r="L792">
        <v>334</v>
      </c>
      <c r="M792" t="s">
        <v>679</v>
      </c>
      <c r="N792" t="s">
        <v>685</v>
      </c>
      <c r="O792" t="str">
        <f>IF(E792=$S$1,ROW(),"")</f>
        <v/>
      </c>
      <c r="P792" t="str">
        <f>IF(J792=$U$1,ROW(),"")</f>
        <v/>
      </c>
    </row>
    <row r="793" spans="1:16" x14ac:dyDescent="0.25">
      <c r="A793" t="s">
        <v>678</v>
      </c>
      <c r="B793" s="1">
        <v>43221</v>
      </c>
      <c r="C793" t="s">
        <v>414</v>
      </c>
      <c r="D793" t="s">
        <v>627</v>
      </c>
      <c r="E793">
        <v>269</v>
      </c>
      <c r="F793" t="s">
        <v>676</v>
      </c>
      <c r="G793">
        <v>213</v>
      </c>
      <c r="H793" t="s">
        <v>485</v>
      </c>
      <c r="I793" t="str">
        <f>REPLACE(H793,FIND(" -",H793&amp;" -"),99,"")</f>
        <v>COUNTY COMMISSION DISTRICT 1</v>
      </c>
      <c r="J793">
        <v>2</v>
      </c>
      <c r="K793">
        <v>3</v>
      </c>
      <c r="L793">
        <v>334</v>
      </c>
      <c r="M793" t="s">
        <v>679</v>
      </c>
      <c r="N793" t="s">
        <v>685</v>
      </c>
      <c r="O793" t="str">
        <f>IF(E793=$S$1,ROW(),"")</f>
        <v/>
      </c>
      <c r="P793" t="str">
        <f>IF(J793=$U$1,ROW(),"")</f>
        <v/>
      </c>
    </row>
    <row r="794" spans="1:16" x14ac:dyDescent="0.25">
      <c r="A794" t="s">
        <v>678</v>
      </c>
      <c r="B794" s="1">
        <v>43221</v>
      </c>
      <c r="C794" t="s">
        <v>431</v>
      </c>
      <c r="D794" t="s">
        <v>540</v>
      </c>
      <c r="E794">
        <v>19</v>
      </c>
      <c r="F794" t="s">
        <v>676</v>
      </c>
      <c r="G794">
        <v>107</v>
      </c>
      <c r="H794" t="s">
        <v>486</v>
      </c>
      <c r="I794" t="str">
        <f>REPLACE(H794,FIND(" -",H794&amp;" -"),99,"")</f>
        <v>COUNTY COMMISSION DISTRICT 2</v>
      </c>
      <c r="J794">
        <v>3</v>
      </c>
      <c r="K794">
        <v>3</v>
      </c>
      <c r="L794">
        <v>335</v>
      </c>
      <c r="M794" t="s">
        <v>680</v>
      </c>
      <c r="N794" t="s">
        <v>688</v>
      </c>
      <c r="O794" t="str">
        <f>IF(E794=$S$1,ROW(),"")</f>
        <v/>
      </c>
      <c r="P794" t="str">
        <f>IF(J794=$U$1,ROW(),"")</f>
        <v/>
      </c>
    </row>
    <row r="795" spans="1:16" x14ac:dyDescent="0.25">
      <c r="A795" t="s">
        <v>678</v>
      </c>
      <c r="B795" s="1">
        <v>43221</v>
      </c>
      <c r="C795" t="s">
        <v>380</v>
      </c>
      <c r="D795" t="s">
        <v>523</v>
      </c>
      <c r="E795">
        <v>85</v>
      </c>
      <c r="F795" t="s">
        <v>676</v>
      </c>
      <c r="G795">
        <v>223</v>
      </c>
      <c r="H795" t="s">
        <v>486</v>
      </c>
      <c r="I795" t="str">
        <f>REPLACE(H795,FIND(" -",H795&amp;" -"),99,"")</f>
        <v>COUNTY COMMISSION DISTRICT 2</v>
      </c>
      <c r="J795">
        <v>3</v>
      </c>
      <c r="K795">
        <v>3</v>
      </c>
      <c r="L795">
        <v>335</v>
      </c>
      <c r="M795" t="s">
        <v>679</v>
      </c>
      <c r="N795" t="s">
        <v>685</v>
      </c>
      <c r="O795" t="str">
        <f>IF(E795=$S$1,ROW(),"")</f>
        <v/>
      </c>
      <c r="P795" t="str">
        <f>IF(J795=$U$1,ROW(),"")</f>
        <v/>
      </c>
    </row>
    <row r="796" spans="1:16" x14ac:dyDescent="0.25">
      <c r="A796" t="s">
        <v>678</v>
      </c>
      <c r="B796" s="1">
        <v>43221</v>
      </c>
      <c r="C796" t="s">
        <v>381</v>
      </c>
      <c r="D796" t="s">
        <v>524</v>
      </c>
      <c r="E796">
        <v>254</v>
      </c>
      <c r="F796" t="s">
        <v>676</v>
      </c>
      <c r="G796">
        <v>180</v>
      </c>
      <c r="H796" t="s">
        <v>486</v>
      </c>
      <c r="I796" t="str">
        <f>REPLACE(H796,FIND(" -",H796&amp;" -"),99,"")</f>
        <v>COUNTY COMMISSION DISTRICT 2</v>
      </c>
      <c r="J796">
        <v>3</v>
      </c>
      <c r="K796">
        <v>3</v>
      </c>
      <c r="L796">
        <v>335</v>
      </c>
      <c r="M796" t="s">
        <v>679</v>
      </c>
      <c r="N796" t="s">
        <v>685</v>
      </c>
      <c r="O796" t="str">
        <f>IF(E796=$S$1,ROW(),"")</f>
        <v/>
      </c>
      <c r="P796" t="str">
        <f>IF(J796=$U$1,ROW(),"")</f>
        <v/>
      </c>
    </row>
    <row r="797" spans="1:16" x14ac:dyDescent="0.25">
      <c r="A797" t="s">
        <v>678</v>
      </c>
      <c r="B797" s="1">
        <v>43221</v>
      </c>
      <c r="C797" t="s">
        <v>382</v>
      </c>
      <c r="D797" t="s">
        <v>524</v>
      </c>
      <c r="E797">
        <v>255</v>
      </c>
      <c r="F797" t="s">
        <v>676</v>
      </c>
      <c r="G797">
        <v>191</v>
      </c>
      <c r="H797" t="s">
        <v>486</v>
      </c>
      <c r="I797" t="str">
        <f>REPLACE(H797,FIND(" -",H797&amp;" -"),99,"")</f>
        <v>COUNTY COMMISSION DISTRICT 2</v>
      </c>
      <c r="J797">
        <v>3</v>
      </c>
      <c r="K797">
        <v>3</v>
      </c>
      <c r="L797">
        <v>335</v>
      </c>
      <c r="M797" t="s">
        <v>679</v>
      </c>
      <c r="N797" t="s">
        <v>685</v>
      </c>
      <c r="O797" t="str">
        <f>IF(E797=$S$1,ROW(),"")</f>
        <v/>
      </c>
      <c r="P797" t="str">
        <f>IF(J797=$U$1,ROW(),"")</f>
        <v/>
      </c>
    </row>
    <row r="798" spans="1:16" x14ac:dyDescent="0.25">
      <c r="A798" t="s">
        <v>678</v>
      </c>
      <c r="B798" s="1">
        <v>43221</v>
      </c>
      <c r="C798" t="s">
        <v>432</v>
      </c>
      <c r="D798" t="s">
        <v>652</v>
      </c>
      <c r="E798">
        <v>275</v>
      </c>
      <c r="F798" t="s">
        <v>676</v>
      </c>
      <c r="G798">
        <v>72</v>
      </c>
      <c r="H798" t="s">
        <v>486</v>
      </c>
      <c r="I798" t="str">
        <f>REPLACE(H798,FIND(" -",H798&amp;" -"),99,"")</f>
        <v>COUNTY COMMISSION DISTRICT 2</v>
      </c>
      <c r="J798">
        <v>3</v>
      </c>
      <c r="K798">
        <v>3</v>
      </c>
      <c r="L798">
        <v>335</v>
      </c>
      <c r="M798" t="s">
        <v>680</v>
      </c>
      <c r="N798" t="s">
        <v>688</v>
      </c>
      <c r="O798" t="str">
        <f>IF(E798=$S$1,ROW(),"")</f>
        <v/>
      </c>
      <c r="P798" t="str">
        <f>IF(J798=$U$1,ROW(),"")</f>
        <v/>
      </c>
    </row>
    <row r="799" spans="1:16" x14ac:dyDescent="0.25">
      <c r="A799" t="s">
        <v>678</v>
      </c>
      <c r="B799" s="1">
        <v>43221</v>
      </c>
      <c r="C799" t="s">
        <v>433</v>
      </c>
      <c r="D799" t="s">
        <v>653</v>
      </c>
      <c r="E799">
        <v>329</v>
      </c>
      <c r="F799" t="s">
        <v>676</v>
      </c>
      <c r="G799">
        <v>98</v>
      </c>
      <c r="H799" t="s">
        <v>486</v>
      </c>
      <c r="I799" t="str">
        <f>REPLACE(H799,FIND(" -",H799&amp;" -"),99,"")</f>
        <v>COUNTY COMMISSION DISTRICT 2</v>
      </c>
      <c r="J799">
        <v>3</v>
      </c>
      <c r="K799">
        <v>3</v>
      </c>
      <c r="L799">
        <v>335</v>
      </c>
      <c r="M799" t="s">
        <v>680</v>
      </c>
      <c r="N799" t="s">
        <v>688</v>
      </c>
      <c r="O799" t="str">
        <f>IF(E799=$S$1,ROW(),"")</f>
        <v/>
      </c>
      <c r="P799" t="str">
        <f>IF(J799=$U$1,ROW(),"")</f>
        <v/>
      </c>
    </row>
    <row r="800" spans="1:16" x14ac:dyDescent="0.25">
      <c r="A800" t="s">
        <v>678</v>
      </c>
      <c r="B800" s="1">
        <v>43221</v>
      </c>
      <c r="C800" t="s">
        <v>404</v>
      </c>
      <c r="D800" t="s">
        <v>644</v>
      </c>
      <c r="E800">
        <v>151</v>
      </c>
      <c r="F800" t="s">
        <v>676</v>
      </c>
      <c r="G800">
        <v>230</v>
      </c>
      <c r="H800" t="s">
        <v>487</v>
      </c>
      <c r="I800" t="str">
        <f>REPLACE(H800,FIND(" -",H800&amp;" -"),99,"")</f>
        <v>COUNTY COMMISSION DISTRICT 3</v>
      </c>
      <c r="J800">
        <v>4</v>
      </c>
      <c r="K800">
        <v>3</v>
      </c>
      <c r="L800">
        <v>336</v>
      </c>
      <c r="M800" t="s">
        <v>679</v>
      </c>
      <c r="N800" t="s">
        <v>685</v>
      </c>
      <c r="O800" t="str">
        <f>IF(E800=$S$1,ROW(),"")</f>
        <v/>
      </c>
      <c r="P800" t="str">
        <f>IF(J800=$U$1,ROW(),"")</f>
        <v/>
      </c>
    </row>
    <row r="801" spans="1:16" x14ac:dyDescent="0.25">
      <c r="A801" t="s">
        <v>678</v>
      </c>
      <c r="B801" s="1">
        <v>43221</v>
      </c>
      <c r="C801" t="s">
        <v>416</v>
      </c>
      <c r="D801" t="s">
        <v>654</v>
      </c>
      <c r="E801">
        <v>256</v>
      </c>
      <c r="F801" t="s">
        <v>676</v>
      </c>
      <c r="G801">
        <v>191</v>
      </c>
      <c r="H801" t="s">
        <v>487</v>
      </c>
      <c r="I801" t="str">
        <f>REPLACE(H801,FIND(" -",H801&amp;" -"),99,"")</f>
        <v>COUNTY COMMISSION DISTRICT 3</v>
      </c>
      <c r="J801">
        <v>4</v>
      </c>
      <c r="K801">
        <v>3</v>
      </c>
      <c r="L801">
        <v>336</v>
      </c>
      <c r="M801" t="s">
        <v>679</v>
      </c>
      <c r="N801" t="s">
        <v>685</v>
      </c>
      <c r="O801" t="str">
        <f>IF(E801=$S$1,ROW(),"")</f>
        <v/>
      </c>
      <c r="P801" t="str">
        <f>IF(J801=$U$1,ROW(),"")</f>
        <v/>
      </c>
    </row>
    <row r="802" spans="1:16" x14ac:dyDescent="0.25">
      <c r="A802" t="s">
        <v>678</v>
      </c>
      <c r="B802" s="1">
        <v>43221</v>
      </c>
      <c r="C802" t="s">
        <v>434</v>
      </c>
      <c r="D802" t="s">
        <v>655</v>
      </c>
      <c r="E802">
        <v>40</v>
      </c>
      <c r="F802" t="s">
        <v>676</v>
      </c>
      <c r="G802">
        <v>95</v>
      </c>
      <c r="H802" t="s">
        <v>488</v>
      </c>
      <c r="I802" t="str">
        <f>REPLACE(H802,FIND(" -",H802&amp;" -"),99,"")</f>
        <v>COUNTY COMMISSION DISTRICT 4</v>
      </c>
      <c r="J802">
        <v>5</v>
      </c>
      <c r="K802">
        <v>3</v>
      </c>
      <c r="L802">
        <v>337</v>
      </c>
      <c r="M802" t="s">
        <v>680</v>
      </c>
      <c r="N802" t="s">
        <v>688</v>
      </c>
      <c r="O802" t="str">
        <f>IF(E802=$S$1,ROW(),"")</f>
        <v/>
      </c>
      <c r="P802" t="str">
        <f>IF(J802=$U$1,ROW(),"")</f>
        <v/>
      </c>
    </row>
    <row r="803" spans="1:16" x14ac:dyDescent="0.25">
      <c r="A803" t="s">
        <v>678</v>
      </c>
      <c r="B803" s="1">
        <v>43221</v>
      </c>
      <c r="C803" t="s">
        <v>418</v>
      </c>
      <c r="D803" t="s">
        <v>606</v>
      </c>
      <c r="E803">
        <v>65</v>
      </c>
      <c r="F803" t="s">
        <v>676</v>
      </c>
      <c r="G803">
        <v>225</v>
      </c>
      <c r="H803" t="s">
        <v>488</v>
      </c>
      <c r="I803" t="str">
        <f>REPLACE(H803,FIND(" -",H803&amp;" -"),99,"")</f>
        <v>COUNTY COMMISSION DISTRICT 4</v>
      </c>
      <c r="J803">
        <v>5</v>
      </c>
      <c r="K803">
        <v>3</v>
      </c>
      <c r="L803">
        <v>337</v>
      </c>
      <c r="M803" t="s">
        <v>679</v>
      </c>
      <c r="N803" t="s">
        <v>685</v>
      </c>
      <c r="O803" t="str">
        <f>IF(E803=$S$1,ROW(),"")</f>
        <v/>
      </c>
      <c r="P803" t="str">
        <f>IF(J803=$U$1,ROW(),"")</f>
        <v/>
      </c>
    </row>
    <row r="804" spans="1:16" x14ac:dyDescent="0.25">
      <c r="A804" t="s">
        <v>678</v>
      </c>
      <c r="B804" s="1">
        <v>43221</v>
      </c>
      <c r="C804" t="s">
        <v>405</v>
      </c>
      <c r="D804" t="s">
        <v>645</v>
      </c>
      <c r="E804">
        <v>103</v>
      </c>
      <c r="F804" t="s">
        <v>676</v>
      </c>
      <c r="G804">
        <v>72</v>
      </c>
      <c r="H804" t="s">
        <v>488</v>
      </c>
      <c r="I804" t="str">
        <f>REPLACE(H804,FIND(" -",H804&amp;" -"),99,"")</f>
        <v>COUNTY COMMISSION DISTRICT 4</v>
      </c>
      <c r="J804">
        <v>5</v>
      </c>
      <c r="K804">
        <v>3</v>
      </c>
      <c r="L804">
        <v>337</v>
      </c>
      <c r="M804" t="s">
        <v>680</v>
      </c>
      <c r="N804" t="s">
        <v>688</v>
      </c>
      <c r="O804" t="str">
        <f>IF(E804=$S$1,ROW(),"")</f>
        <v/>
      </c>
      <c r="P804" t="str">
        <f>IF(J804=$U$1,ROW(),"")</f>
        <v/>
      </c>
    </row>
    <row r="805" spans="1:16" x14ac:dyDescent="0.25">
      <c r="A805" t="s">
        <v>678</v>
      </c>
      <c r="B805" s="1">
        <v>43221</v>
      </c>
      <c r="C805" t="s">
        <v>357</v>
      </c>
      <c r="D805" t="s">
        <v>512</v>
      </c>
      <c r="E805">
        <v>130</v>
      </c>
      <c r="F805" t="s">
        <v>676</v>
      </c>
      <c r="G805">
        <v>213</v>
      </c>
      <c r="H805" t="s">
        <v>488</v>
      </c>
      <c r="I805" t="str">
        <f>REPLACE(H805,FIND(" -",H805&amp;" -"),99,"")</f>
        <v>COUNTY COMMISSION DISTRICT 4</v>
      </c>
      <c r="J805">
        <v>5</v>
      </c>
      <c r="K805">
        <v>3</v>
      </c>
      <c r="L805">
        <v>337</v>
      </c>
      <c r="M805" t="s">
        <v>679</v>
      </c>
      <c r="N805" t="s">
        <v>685</v>
      </c>
      <c r="O805" t="str">
        <f>IF(E805=$S$1,ROW(),"")</f>
        <v/>
      </c>
      <c r="P805" t="str">
        <f>IF(J805=$U$1,ROW(),"")</f>
        <v/>
      </c>
    </row>
    <row r="806" spans="1:16" x14ac:dyDescent="0.25">
      <c r="A806" t="s">
        <v>678</v>
      </c>
      <c r="B806" s="1">
        <v>43221</v>
      </c>
      <c r="C806" t="s">
        <v>419</v>
      </c>
      <c r="D806" t="s">
        <v>646</v>
      </c>
      <c r="E806">
        <v>162</v>
      </c>
      <c r="F806" t="s">
        <v>676</v>
      </c>
      <c r="G806">
        <v>143</v>
      </c>
      <c r="H806" t="s">
        <v>488</v>
      </c>
      <c r="I806" t="str">
        <f>REPLACE(H806,FIND(" -",H806&amp;" -"),99,"")</f>
        <v>COUNTY COMMISSION DISTRICT 4</v>
      </c>
      <c r="J806">
        <v>5</v>
      </c>
      <c r="K806">
        <v>3</v>
      </c>
      <c r="L806">
        <v>337</v>
      </c>
      <c r="M806" t="s">
        <v>679</v>
      </c>
      <c r="N806" t="s">
        <v>685</v>
      </c>
      <c r="O806" t="str">
        <f>IF(E806=$S$1,ROW(),"")</f>
        <v/>
      </c>
      <c r="P806" t="str">
        <f>IF(J806=$U$1,ROW(),"")</f>
        <v/>
      </c>
    </row>
    <row r="807" spans="1:16" x14ac:dyDescent="0.25">
      <c r="A807" t="s">
        <v>678</v>
      </c>
      <c r="B807" s="1">
        <v>43221</v>
      </c>
      <c r="C807" t="s">
        <v>435</v>
      </c>
      <c r="D807" t="s">
        <v>656</v>
      </c>
      <c r="E807">
        <v>262</v>
      </c>
      <c r="F807" t="s">
        <v>676</v>
      </c>
      <c r="G807">
        <v>72</v>
      </c>
      <c r="H807" t="s">
        <v>488</v>
      </c>
      <c r="I807" t="str">
        <f>REPLACE(H807,FIND(" -",H807&amp;" -"),99,"")</f>
        <v>COUNTY COMMISSION DISTRICT 4</v>
      </c>
      <c r="J807">
        <v>5</v>
      </c>
      <c r="K807">
        <v>3</v>
      </c>
      <c r="L807">
        <v>337</v>
      </c>
      <c r="M807" t="s">
        <v>680</v>
      </c>
      <c r="N807" t="s">
        <v>688</v>
      </c>
      <c r="O807" t="str">
        <f>IF(E807=$S$1,ROW(),"")</f>
        <v/>
      </c>
      <c r="P807" t="str">
        <f>IF(J807=$U$1,ROW(),"")</f>
        <v/>
      </c>
    </row>
    <row r="808" spans="1:16" x14ac:dyDescent="0.25">
      <c r="A808" t="s">
        <v>678</v>
      </c>
      <c r="B808" s="1">
        <v>43221</v>
      </c>
      <c r="C808" t="s">
        <v>187</v>
      </c>
      <c r="D808" t="s">
        <v>539</v>
      </c>
      <c r="E808">
        <v>6</v>
      </c>
      <c r="F808" t="s">
        <v>676</v>
      </c>
      <c r="G808">
        <v>809</v>
      </c>
      <c r="H808" t="s">
        <v>68</v>
      </c>
      <c r="I808" t="str">
        <f>REPLACE(H808,FIND(" -",H808&amp;" -"),99,"")</f>
        <v>COUNTY TRUSTEE</v>
      </c>
      <c r="J808">
        <v>7</v>
      </c>
      <c r="K808">
        <v>1</v>
      </c>
      <c r="L808">
        <v>338</v>
      </c>
      <c r="M808" t="s">
        <v>679</v>
      </c>
      <c r="N808" t="s">
        <v>679</v>
      </c>
      <c r="O808" t="str">
        <f>IF(E808=$S$1,ROW(),"")</f>
        <v/>
      </c>
      <c r="P808" t="str">
        <f>IF(J808=$U$1,ROW(),"")</f>
        <v/>
      </c>
    </row>
    <row r="809" spans="1:16" x14ac:dyDescent="0.25">
      <c r="A809" t="s">
        <v>678</v>
      </c>
      <c r="B809" s="1">
        <v>43221</v>
      </c>
      <c r="C809" t="s">
        <v>436</v>
      </c>
      <c r="D809" t="s">
        <v>523</v>
      </c>
      <c r="E809">
        <v>81</v>
      </c>
      <c r="F809" t="s">
        <v>676</v>
      </c>
      <c r="G809">
        <v>750</v>
      </c>
      <c r="H809" t="s">
        <v>68</v>
      </c>
      <c r="I809" t="str">
        <f>REPLACE(H809,FIND(" -",H809&amp;" -"),99,"")</f>
        <v>COUNTY TRUSTEE</v>
      </c>
      <c r="J809">
        <v>7</v>
      </c>
      <c r="K809">
        <v>1</v>
      </c>
      <c r="L809">
        <v>338</v>
      </c>
      <c r="M809" t="s">
        <v>680</v>
      </c>
      <c r="N809" t="s">
        <v>680</v>
      </c>
      <c r="O809" t="str">
        <f>IF(E809=$S$1,ROW(),"")</f>
        <v/>
      </c>
      <c r="P809" t="str">
        <f>IF(J809=$U$1,ROW(),"")</f>
        <v/>
      </c>
    </row>
    <row r="810" spans="1:16" x14ac:dyDescent="0.25">
      <c r="A810" t="s">
        <v>678</v>
      </c>
      <c r="B810" s="1">
        <v>43221</v>
      </c>
      <c r="C810" t="s">
        <v>372</v>
      </c>
      <c r="D810" t="s">
        <v>530</v>
      </c>
      <c r="E810">
        <v>105</v>
      </c>
      <c r="F810" t="s">
        <v>676</v>
      </c>
      <c r="G810">
        <v>1304</v>
      </c>
      <c r="H810" t="s">
        <v>46</v>
      </c>
      <c r="I810" t="str">
        <f>REPLACE(H810,FIND(" -",H810&amp;" -"),99,"")</f>
        <v>SHERIFF</v>
      </c>
      <c r="J810">
        <v>9</v>
      </c>
      <c r="K810">
        <v>1</v>
      </c>
      <c r="L810">
        <v>339</v>
      </c>
      <c r="M810" t="s">
        <v>679</v>
      </c>
      <c r="N810" t="s">
        <v>679</v>
      </c>
      <c r="O810" t="str">
        <f>IF(E810=$S$1,ROW(),"")</f>
        <v/>
      </c>
      <c r="P810" t="str">
        <f>IF(J810=$U$1,ROW(),"")</f>
        <v/>
      </c>
    </row>
    <row r="811" spans="1:16" x14ac:dyDescent="0.25">
      <c r="A811" t="s">
        <v>678</v>
      </c>
      <c r="B811" s="1">
        <v>43221</v>
      </c>
      <c r="C811" t="s">
        <v>168</v>
      </c>
      <c r="D811" t="s">
        <v>556</v>
      </c>
      <c r="E811">
        <v>44</v>
      </c>
      <c r="F811" t="s">
        <v>676</v>
      </c>
      <c r="G811">
        <v>677</v>
      </c>
      <c r="H811" t="s">
        <v>49</v>
      </c>
      <c r="I811" t="str">
        <f>REPLACE(H811,FIND(" -",H811&amp;" -"),99,"")</f>
        <v>CIRCUIT COURT CLERK</v>
      </c>
      <c r="J811">
        <v>10</v>
      </c>
      <c r="K811">
        <v>1</v>
      </c>
      <c r="L811">
        <v>340</v>
      </c>
      <c r="M811" t="s">
        <v>680</v>
      </c>
      <c r="N811" t="s">
        <v>680</v>
      </c>
      <c r="O811" t="str">
        <f>IF(E811=$S$1,ROW(),"")</f>
        <v/>
      </c>
      <c r="P811" t="str">
        <f>IF(J811=$U$1,ROW(),"")</f>
        <v/>
      </c>
    </row>
    <row r="812" spans="1:16" x14ac:dyDescent="0.25">
      <c r="A812" t="s">
        <v>678</v>
      </c>
      <c r="B812" s="1">
        <v>43221</v>
      </c>
      <c r="C812" t="s">
        <v>421</v>
      </c>
      <c r="D812" t="s">
        <v>586</v>
      </c>
      <c r="E812">
        <v>158</v>
      </c>
      <c r="F812" t="s">
        <v>676</v>
      </c>
      <c r="G812">
        <v>884</v>
      </c>
      <c r="H812" t="s">
        <v>49</v>
      </c>
      <c r="I812" t="str">
        <f>REPLACE(H812,FIND(" -",H812&amp;" -"),99,"")</f>
        <v>CIRCUIT COURT CLERK</v>
      </c>
      <c r="J812">
        <v>10</v>
      </c>
      <c r="K812">
        <v>1</v>
      </c>
      <c r="L812">
        <v>340</v>
      </c>
      <c r="M812" t="s">
        <v>679</v>
      </c>
      <c r="N812" t="s">
        <v>679</v>
      </c>
      <c r="O812" t="str">
        <f>IF(E812=$S$1,ROW(),"")</f>
        <v/>
      </c>
      <c r="P812" t="str">
        <f>IF(J812=$U$1,ROW(),"")</f>
        <v/>
      </c>
    </row>
    <row r="813" spans="1:16" x14ac:dyDescent="0.25">
      <c r="A813" t="s">
        <v>678</v>
      </c>
      <c r="B813" s="1">
        <v>43221</v>
      </c>
      <c r="C813" t="s">
        <v>503</v>
      </c>
      <c r="F813" t="s">
        <v>676</v>
      </c>
      <c r="G813" t="s">
        <v>11</v>
      </c>
      <c r="H813" t="s">
        <v>51</v>
      </c>
      <c r="I813" t="str">
        <f>REPLACE(H813,FIND(" -",H813&amp;" -"),99,"")</f>
        <v>COUNTY CLERK</v>
      </c>
      <c r="J813">
        <v>11</v>
      </c>
      <c r="K813">
        <v>1</v>
      </c>
      <c r="L813">
        <v>341</v>
      </c>
      <c r="M813" t="s">
        <v>11</v>
      </c>
      <c r="N813" t="s">
        <v>11</v>
      </c>
      <c r="O813" t="str">
        <f>IF(E813=$S$1,ROW(),"")</f>
        <v/>
      </c>
      <c r="P813" t="str">
        <f>IF(J813=$U$1,ROW(),"")</f>
        <v/>
      </c>
    </row>
    <row r="814" spans="1:16" x14ac:dyDescent="0.25">
      <c r="A814" t="s">
        <v>678</v>
      </c>
      <c r="B814" s="1">
        <v>43221</v>
      </c>
      <c r="C814" t="s">
        <v>423</v>
      </c>
      <c r="D814" t="s">
        <v>637</v>
      </c>
      <c r="E814">
        <v>192</v>
      </c>
      <c r="F814" t="s">
        <v>676</v>
      </c>
      <c r="G814">
        <v>1278</v>
      </c>
      <c r="H814" t="s">
        <v>54</v>
      </c>
      <c r="I814" t="str">
        <f>REPLACE(H814,FIND(" -",H814&amp;" -"),99,"")</f>
        <v>REGISTER OF DEEDS</v>
      </c>
      <c r="J814">
        <v>12</v>
      </c>
      <c r="K814">
        <v>1</v>
      </c>
      <c r="L814">
        <v>342</v>
      </c>
      <c r="M814" t="s">
        <v>679</v>
      </c>
      <c r="N814" t="s">
        <v>679</v>
      </c>
      <c r="O814" t="str">
        <f>IF(E814=$S$1,ROW(),"")</f>
        <v/>
      </c>
      <c r="P814">
        <f>IF(J814=$U$1,ROW(),"")</f>
        <v>814</v>
      </c>
    </row>
    <row r="815" spans="1:16" x14ac:dyDescent="0.25">
      <c r="A815" t="s">
        <v>678</v>
      </c>
      <c r="B815" s="1">
        <v>43221</v>
      </c>
      <c r="C815" t="s">
        <v>243</v>
      </c>
      <c r="D815" t="s">
        <v>574</v>
      </c>
      <c r="E815">
        <v>71</v>
      </c>
      <c r="F815" t="s">
        <v>676</v>
      </c>
      <c r="G815">
        <v>1208</v>
      </c>
      <c r="H815" t="s">
        <v>114</v>
      </c>
      <c r="I815" t="str">
        <f>REPLACE(H815,FIND(" -",H815&amp;" -"),99,"")</f>
        <v>ROAD SUPERINTENDENT</v>
      </c>
      <c r="J815">
        <v>13</v>
      </c>
      <c r="K815">
        <v>1</v>
      </c>
      <c r="L815">
        <v>343</v>
      </c>
      <c r="M815" t="s">
        <v>679</v>
      </c>
      <c r="N815" t="s">
        <v>679</v>
      </c>
      <c r="O815" t="str">
        <f>IF(E815=$S$1,ROW(),"")</f>
        <v/>
      </c>
      <c r="P815" t="str">
        <f>IF(J815=$U$1,ROW(),"")</f>
        <v/>
      </c>
    </row>
    <row r="816" spans="1:16" x14ac:dyDescent="0.25">
      <c r="A816" t="s">
        <v>495</v>
      </c>
      <c r="B816" s="1">
        <v>43314</v>
      </c>
      <c r="C816" t="s">
        <v>385</v>
      </c>
      <c r="D816" t="s">
        <v>631</v>
      </c>
      <c r="E816">
        <v>127</v>
      </c>
      <c r="F816" t="s">
        <v>676</v>
      </c>
      <c r="G816">
        <v>1549</v>
      </c>
      <c r="H816" t="s">
        <v>23</v>
      </c>
      <c r="I816" t="str">
        <f>REPLACE(H816,FIND(" -",H816&amp;" -"),99,"")</f>
        <v>COUNTY EXECUTIVE</v>
      </c>
      <c r="J816">
        <v>1</v>
      </c>
      <c r="K816">
        <v>1</v>
      </c>
      <c r="L816">
        <v>344</v>
      </c>
      <c r="M816" t="s">
        <v>679</v>
      </c>
      <c r="N816" t="s">
        <v>679</v>
      </c>
      <c r="O816" t="str">
        <f>IF(E816=$S$1,ROW(),"")</f>
        <v/>
      </c>
      <c r="P816" t="str">
        <f>IF(J816=$U$1,ROW(),"")</f>
        <v/>
      </c>
    </row>
    <row r="817" spans="1:16" x14ac:dyDescent="0.25">
      <c r="A817" t="s">
        <v>495</v>
      </c>
      <c r="B817" s="1">
        <v>43314</v>
      </c>
      <c r="C817" t="s">
        <v>309</v>
      </c>
      <c r="D817" t="s">
        <v>540</v>
      </c>
      <c r="E817">
        <v>27</v>
      </c>
      <c r="F817" t="s">
        <v>676</v>
      </c>
      <c r="G817">
        <v>330</v>
      </c>
      <c r="H817" t="s">
        <v>485</v>
      </c>
      <c r="I817" t="str">
        <f>REPLACE(H817,FIND(" -",H817&amp;" -"),99,"")</f>
        <v>COUNTY COMMISSION DISTRICT 1</v>
      </c>
      <c r="J817">
        <v>2</v>
      </c>
      <c r="K817">
        <v>3</v>
      </c>
      <c r="L817">
        <v>345</v>
      </c>
      <c r="M817" t="s">
        <v>679</v>
      </c>
      <c r="N817" t="s">
        <v>685</v>
      </c>
      <c r="O817" t="str">
        <f>IF(E817=$S$1,ROW(),"")</f>
        <v/>
      </c>
      <c r="P817" t="str">
        <f>IF(J817=$U$1,ROW(),"")</f>
        <v/>
      </c>
    </row>
    <row r="818" spans="1:16" x14ac:dyDescent="0.25">
      <c r="A818" t="s">
        <v>495</v>
      </c>
      <c r="B818" s="1">
        <v>43314</v>
      </c>
      <c r="C818" t="s">
        <v>413</v>
      </c>
      <c r="D818" t="s">
        <v>651</v>
      </c>
      <c r="E818">
        <v>206</v>
      </c>
      <c r="F818" t="s">
        <v>676</v>
      </c>
      <c r="G818">
        <v>371</v>
      </c>
      <c r="H818" t="s">
        <v>485</v>
      </c>
      <c r="I818" t="str">
        <f>REPLACE(H818,FIND(" -",H818&amp;" -"),99,"")</f>
        <v>COUNTY COMMISSION DISTRICT 1</v>
      </c>
      <c r="J818">
        <v>2</v>
      </c>
      <c r="K818">
        <v>3</v>
      </c>
      <c r="L818">
        <v>345</v>
      </c>
      <c r="M818" t="s">
        <v>679</v>
      </c>
      <c r="N818" t="s">
        <v>685</v>
      </c>
      <c r="O818" t="str">
        <f>IF(E818=$S$1,ROW(),"")</f>
        <v/>
      </c>
      <c r="P818" t="str">
        <f>IF(J818=$U$1,ROW(),"")</f>
        <v/>
      </c>
    </row>
    <row r="819" spans="1:16" x14ac:dyDescent="0.25">
      <c r="A819" t="s">
        <v>495</v>
      </c>
      <c r="B819" s="1">
        <v>43314</v>
      </c>
      <c r="C819" t="s">
        <v>414</v>
      </c>
      <c r="D819" t="s">
        <v>627</v>
      </c>
      <c r="E819">
        <v>269</v>
      </c>
      <c r="F819" t="s">
        <v>676</v>
      </c>
      <c r="G819">
        <v>334</v>
      </c>
      <c r="H819" t="s">
        <v>485</v>
      </c>
      <c r="I819" t="str">
        <f>REPLACE(H819,FIND(" -",H819&amp;" -"),99,"")</f>
        <v>COUNTY COMMISSION DISTRICT 1</v>
      </c>
      <c r="J819">
        <v>2</v>
      </c>
      <c r="K819">
        <v>3</v>
      </c>
      <c r="L819">
        <v>345</v>
      </c>
      <c r="M819" t="s">
        <v>679</v>
      </c>
      <c r="N819" t="s">
        <v>685</v>
      </c>
      <c r="O819" t="str">
        <f>IF(E819=$S$1,ROW(),"")</f>
        <v/>
      </c>
      <c r="P819" t="str">
        <f>IF(J819=$U$1,ROW(),"")</f>
        <v/>
      </c>
    </row>
    <row r="820" spans="1:16" x14ac:dyDescent="0.25">
      <c r="A820" t="s">
        <v>495</v>
      </c>
      <c r="B820" s="1">
        <v>43314</v>
      </c>
      <c r="C820" t="s">
        <v>380</v>
      </c>
      <c r="D820" t="s">
        <v>523</v>
      </c>
      <c r="E820">
        <v>85</v>
      </c>
      <c r="F820" t="s">
        <v>676</v>
      </c>
      <c r="G820">
        <v>340</v>
      </c>
      <c r="H820" t="s">
        <v>486</v>
      </c>
      <c r="I820" t="str">
        <f>REPLACE(H820,FIND(" -",H820&amp;" -"),99,"")</f>
        <v>COUNTY COMMISSION DISTRICT 2</v>
      </c>
      <c r="J820">
        <v>3</v>
      </c>
      <c r="K820">
        <v>3</v>
      </c>
      <c r="L820">
        <v>346</v>
      </c>
      <c r="M820" t="s">
        <v>679</v>
      </c>
      <c r="N820" t="s">
        <v>685</v>
      </c>
      <c r="O820" t="str">
        <f>IF(E820=$S$1,ROW(),"")</f>
        <v/>
      </c>
      <c r="P820" t="str">
        <f>IF(J820=$U$1,ROW(),"")</f>
        <v/>
      </c>
    </row>
    <row r="821" spans="1:16" x14ac:dyDescent="0.25">
      <c r="A821" t="s">
        <v>495</v>
      </c>
      <c r="B821" s="1">
        <v>43314</v>
      </c>
      <c r="C821" t="s">
        <v>415</v>
      </c>
      <c r="D821" t="s">
        <v>657</v>
      </c>
      <c r="E821">
        <v>195</v>
      </c>
      <c r="F821" t="s">
        <v>684</v>
      </c>
      <c r="G821">
        <v>117</v>
      </c>
      <c r="H821" t="s">
        <v>486</v>
      </c>
      <c r="I821" t="str">
        <f>REPLACE(H821,FIND(" -",H821&amp;" -"),99,"")</f>
        <v>COUNTY COMMISSION DISTRICT 2</v>
      </c>
      <c r="J821">
        <v>3</v>
      </c>
      <c r="K821">
        <v>3</v>
      </c>
      <c r="L821">
        <v>346</v>
      </c>
      <c r="M821" t="s">
        <v>680</v>
      </c>
      <c r="N821" t="s">
        <v>688</v>
      </c>
      <c r="O821" t="str">
        <f>IF(E821=$S$1,ROW(),"")</f>
        <v/>
      </c>
      <c r="P821" t="str">
        <f>IF(J821=$U$1,ROW(),"")</f>
        <v/>
      </c>
    </row>
    <row r="822" spans="1:16" x14ac:dyDescent="0.25">
      <c r="A822" t="s">
        <v>495</v>
      </c>
      <c r="B822" s="1">
        <v>43314</v>
      </c>
      <c r="C822" t="s">
        <v>381</v>
      </c>
      <c r="D822" t="s">
        <v>524</v>
      </c>
      <c r="E822">
        <v>254</v>
      </c>
      <c r="F822" t="s">
        <v>676</v>
      </c>
      <c r="G822">
        <v>289</v>
      </c>
      <c r="H822" t="s">
        <v>486</v>
      </c>
      <c r="I822" t="str">
        <f>REPLACE(H822,FIND(" -",H822&amp;" -"),99,"")</f>
        <v>COUNTY COMMISSION DISTRICT 2</v>
      </c>
      <c r="J822">
        <v>3</v>
      </c>
      <c r="K822">
        <v>3</v>
      </c>
      <c r="L822">
        <v>346</v>
      </c>
      <c r="M822" t="s">
        <v>679</v>
      </c>
      <c r="N822" t="s">
        <v>685</v>
      </c>
      <c r="O822" t="str">
        <f>IF(E822=$S$1,ROW(),"")</f>
        <v/>
      </c>
      <c r="P822" t="str">
        <f>IF(J822=$U$1,ROW(),"")</f>
        <v/>
      </c>
    </row>
    <row r="823" spans="1:16" x14ac:dyDescent="0.25">
      <c r="A823" t="s">
        <v>495</v>
      </c>
      <c r="B823" s="1">
        <v>43314</v>
      </c>
      <c r="C823" t="s">
        <v>382</v>
      </c>
      <c r="D823" t="s">
        <v>524</v>
      </c>
      <c r="E823">
        <v>255</v>
      </c>
      <c r="F823" t="s">
        <v>676</v>
      </c>
      <c r="G823">
        <v>321</v>
      </c>
      <c r="H823" t="s">
        <v>486</v>
      </c>
      <c r="I823" t="str">
        <f>REPLACE(H823,FIND(" -",H823&amp;" -"),99,"")</f>
        <v>COUNTY COMMISSION DISTRICT 2</v>
      </c>
      <c r="J823">
        <v>3</v>
      </c>
      <c r="K823">
        <v>3</v>
      </c>
      <c r="L823">
        <v>346</v>
      </c>
      <c r="M823" t="s">
        <v>679</v>
      </c>
      <c r="N823" t="s">
        <v>685</v>
      </c>
      <c r="O823" t="str">
        <f>IF(E823=$S$1,ROW(),"")</f>
        <v/>
      </c>
      <c r="P823" t="str">
        <f>IF(J823=$U$1,ROW(),"")</f>
        <v/>
      </c>
    </row>
    <row r="824" spans="1:16" x14ac:dyDescent="0.25">
      <c r="A824" t="s">
        <v>495</v>
      </c>
      <c r="B824" s="1">
        <v>43314</v>
      </c>
      <c r="C824" t="s">
        <v>417</v>
      </c>
      <c r="D824" t="s">
        <v>559</v>
      </c>
      <c r="E824">
        <v>119</v>
      </c>
      <c r="F824" t="s">
        <v>677</v>
      </c>
      <c r="G824">
        <v>276</v>
      </c>
      <c r="H824" t="s">
        <v>487</v>
      </c>
      <c r="I824" t="str">
        <f>REPLACE(H824,FIND(" -",H824&amp;" -"),99,"")</f>
        <v>COUNTY COMMISSION DISTRICT 3</v>
      </c>
      <c r="J824">
        <v>4</v>
      </c>
      <c r="K824">
        <v>3</v>
      </c>
      <c r="L824">
        <v>347</v>
      </c>
      <c r="M824" t="s">
        <v>679</v>
      </c>
      <c r="N824" t="s">
        <v>685</v>
      </c>
      <c r="O824" t="str">
        <f>IF(E824=$S$1,ROW(),"")</f>
        <v/>
      </c>
      <c r="P824" t="str">
        <f>IF(J824=$U$1,ROW(),"")</f>
        <v/>
      </c>
    </row>
    <row r="825" spans="1:16" x14ac:dyDescent="0.25">
      <c r="A825" t="s">
        <v>495</v>
      </c>
      <c r="B825" s="1">
        <v>43314</v>
      </c>
      <c r="C825" t="s">
        <v>404</v>
      </c>
      <c r="D825" t="s">
        <v>644</v>
      </c>
      <c r="E825">
        <v>151</v>
      </c>
      <c r="F825" t="s">
        <v>676</v>
      </c>
      <c r="G825">
        <v>261</v>
      </c>
      <c r="H825" t="s">
        <v>487</v>
      </c>
      <c r="I825" t="str">
        <f>REPLACE(H825,FIND(" -",H825&amp;" -"),99,"")</f>
        <v>COUNTY COMMISSION DISTRICT 3</v>
      </c>
      <c r="J825">
        <v>4</v>
      </c>
      <c r="K825">
        <v>3</v>
      </c>
      <c r="L825">
        <v>347</v>
      </c>
      <c r="M825" t="s">
        <v>679</v>
      </c>
      <c r="N825" t="s">
        <v>685</v>
      </c>
      <c r="O825" t="str">
        <f>IF(E825=$S$1,ROW(),"")</f>
        <v/>
      </c>
      <c r="P825" t="str">
        <f>IF(J825=$U$1,ROW(),"")</f>
        <v/>
      </c>
    </row>
    <row r="826" spans="1:16" x14ac:dyDescent="0.25">
      <c r="A826" t="s">
        <v>495</v>
      </c>
      <c r="B826" s="1">
        <v>43314</v>
      </c>
      <c r="C826" t="s">
        <v>379</v>
      </c>
      <c r="D826" t="s">
        <v>517</v>
      </c>
      <c r="E826">
        <v>180</v>
      </c>
      <c r="F826" t="s">
        <v>684</v>
      </c>
      <c r="G826">
        <v>256</v>
      </c>
      <c r="H826" t="s">
        <v>487</v>
      </c>
      <c r="I826" t="str">
        <f>REPLACE(H826,FIND(" -",H826&amp;" -"),99,"")</f>
        <v>COUNTY COMMISSION DISTRICT 3</v>
      </c>
      <c r="J826">
        <v>4</v>
      </c>
      <c r="K826">
        <v>3</v>
      </c>
      <c r="L826">
        <v>347</v>
      </c>
      <c r="M826" t="s">
        <v>679</v>
      </c>
      <c r="N826" t="s">
        <v>685</v>
      </c>
      <c r="O826" t="str">
        <f>IF(E826=$S$1,ROW(),"")</f>
        <v/>
      </c>
      <c r="P826" t="str">
        <f>IF(J826=$U$1,ROW(),"")</f>
        <v/>
      </c>
    </row>
    <row r="827" spans="1:16" x14ac:dyDescent="0.25">
      <c r="A827" t="s">
        <v>495</v>
      </c>
      <c r="B827" s="1">
        <v>43314</v>
      </c>
      <c r="C827" t="s">
        <v>416</v>
      </c>
      <c r="D827" t="s">
        <v>654</v>
      </c>
      <c r="E827">
        <v>256</v>
      </c>
      <c r="F827" t="s">
        <v>676</v>
      </c>
      <c r="G827">
        <v>205</v>
      </c>
      <c r="H827" t="s">
        <v>487</v>
      </c>
      <c r="I827" t="str">
        <f>REPLACE(H827,FIND(" -",H827&amp;" -"),99,"")</f>
        <v>COUNTY COMMISSION DISTRICT 3</v>
      </c>
      <c r="J827">
        <v>4</v>
      </c>
      <c r="K827">
        <v>3</v>
      </c>
      <c r="L827">
        <v>347</v>
      </c>
      <c r="M827" t="s">
        <v>680</v>
      </c>
      <c r="N827" t="s">
        <v>688</v>
      </c>
      <c r="O827" t="str">
        <f>IF(E827=$S$1,ROW(),"")</f>
        <v/>
      </c>
      <c r="P827" t="str">
        <f>IF(J827=$U$1,ROW(),"")</f>
        <v/>
      </c>
    </row>
    <row r="828" spans="1:16" x14ac:dyDescent="0.25">
      <c r="A828" t="s">
        <v>495</v>
      </c>
      <c r="B828" s="1">
        <v>43314</v>
      </c>
      <c r="C828" t="s">
        <v>418</v>
      </c>
      <c r="D828" t="s">
        <v>606</v>
      </c>
      <c r="E828">
        <v>65</v>
      </c>
      <c r="F828" t="s">
        <v>676</v>
      </c>
      <c r="G828">
        <v>326</v>
      </c>
      <c r="H828" t="s">
        <v>488</v>
      </c>
      <c r="I828" t="str">
        <f>REPLACE(H828,FIND(" -",H828&amp;" -"),99,"")</f>
        <v>COUNTY COMMISSION DISTRICT 4</v>
      </c>
      <c r="J828">
        <v>5</v>
      </c>
      <c r="K828">
        <v>3</v>
      </c>
      <c r="L828">
        <v>348</v>
      </c>
      <c r="M828" t="s">
        <v>679</v>
      </c>
      <c r="N828" t="s">
        <v>685</v>
      </c>
      <c r="O828" t="str">
        <f>IF(E828=$S$1,ROW(),"")</f>
        <v/>
      </c>
      <c r="P828" t="str">
        <f>IF(J828=$U$1,ROW(),"")</f>
        <v/>
      </c>
    </row>
    <row r="829" spans="1:16" x14ac:dyDescent="0.25">
      <c r="A829" t="s">
        <v>495</v>
      </c>
      <c r="B829" s="1">
        <v>43314</v>
      </c>
      <c r="C829" t="s">
        <v>357</v>
      </c>
      <c r="D829" t="s">
        <v>512</v>
      </c>
      <c r="E829">
        <v>130</v>
      </c>
      <c r="F829" t="s">
        <v>676</v>
      </c>
      <c r="G829">
        <v>320</v>
      </c>
      <c r="H829" t="s">
        <v>488</v>
      </c>
      <c r="I829" t="str">
        <f>REPLACE(H829,FIND(" -",H829&amp;" -"),99,"")</f>
        <v>COUNTY COMMISSION DISTRICT 4</v>
      </c>
      <c r="J829">
        <v>5</v>
      </c>
      <c r="K829">
        <v>3</v>
      </c>
      <c r="L829">
        <v>348</v>
      </c>
      <c r="M829" t="s">
        <v>679</v>
      </c>
      <c r="N829" t="s">
        <v>685</v>
      </c>
      <c r="O829" t="str">
        <f>IF(E829=$S$1,ROW(),"")</f>
        <v/>
      </c>
      <c r="P829" t="str">
        <f>IF(J829=$U$1,ROW(),"")</f>
        <v/>
      </c>
    </row>
    <row r="830" spans="1:16" x14ac:dyDescent="0.25">
      <c r="A830" t="s">
        <v>495</v>
      </c>
      <c r="B830" s="1">
        <v>43314</v>
      </c>
      <c r="C830" t="s">
        <v>419</v>
      </c>
      <c r="D830" t="s">
        <v>646</v>
      </c>
      <c r="E830">
        <v>162</v>
      </c>
      <c r="F830" t="s">
        <v>676</v>
      </c>
      <c r="G830">
        <v>215</v>
      </c>
      <c r="H830" t="s">
        <v>488</v>
      </c>
      <c r="I830" t="str">
        <f>REPLACE(H830,FIND(" -",H830&amp;" -"),99,"")</f>
        <v>COUNTY COMMISSION DISTRICT 4</v>
      </c>
      <c r="J830">
        <v>5</v>
      </c>
      <c r="K830">
        <v>3</v>
      </c>
      <c r="L830">
        <v>348</v>
      </c>
      <c r="M830" t="s">
        <v>680</v>
      </c>
      <c r="N830" t="s">
        <v>688</v>
      </c>
      <c r="O830" t="str">
        <f>IF(E830=$S$1,ROW(),"")</f>
        <v/>
      </c>
      <c r="P830" t="str">
        <f>IF(J830=$U$1,ROW(),"")</f>
        <v/>
      </c>
    </row>
    <row r="831" spans="1:16" x14ac:dyDescent="0.25">
      <c r="A831" t="s">
        <v>495</v>
      </c>
      <c r="B831" s="1">
        <v>43314</v>
      </c>
      <c r="C831" t="s">
        <v>420</v>
      </c>
      <c r="D831" t="s">
        <v>658</v>
      </c>
      <c r="E831">
        <v>324</v>
      </c>
      <c r="F831" t="s">
        <v>677</v>
      </c>
      <c r="G831">
        <v>241</v>
      </c>
      <c r="H831" t="s">
        <v>488</v>
      </c>
      <c r="I831" t="str">
        <f>REPLACE(H831,FIND(" -",H831&amp;" -"),99,"")</f>
        <v>COUNTY COMMISSION DISTRICT 4</v>
      </c>
      <c r="J831">
        <v>5</v>
      </c>
      <c r="K831">
        <v>3</v>
      </c>
      <c r="L831">
        <v>348</v>
      </c>
      <c r="M831" t="s">
        <v>679</v>
      </c>
      <c r="N831" t="s">
        <v>685</v>
      </c>
      <c r="O831" t="str">
        <f>IF(E831=$S$1,ROW(),"")</f>
        <v/>
      </c>
      <c r="P831" t="str">
        <f>IF(J831=$U$1,ROW(),"")</f>
        <v/>
      </c>
    </row>
    <row r="832" spans="1:16" x14ac:dyDescent="0.25">
      <c r="A832" t="s">
        <v>495</v>
      </c>
      <c r="B832" s="1">
        <v>43314</v>
      </c>
      <c r="C832" t="s">
        <v>187</v>
      </c>
      <c r="D832" t="s">
        <v>539</v>
      </c>
      <c r="E832">
        <v>6</v>
      </c>
      <c r="F832" t="s">
        <v>676</v>
      </c>
      <c r="G832">
        <v>1627</v>
      </c>
      <c r="H832" t="s">
        <v>68</v>
      </c>
      <c r="I832" t="str">
        <f>REPLACE(H832,FIND(" -",H832&amp;" -"),99,"")</f>
        <v>COUNTY TRUSTEE</v>
      </c>
      <c r="J832">
        <v>7</v>
      </c>
      <c r="K832">
        <v>1</v>
      </c>
      <c r="L832">
        <v>349</v>
      </c>
      <c r="M832" t="s">
        <v>679</v>
      </c>
      <c r="N832" t="s">
        <v>679</v>
      </c>
      <c r="O832" t="str">
        <f>IF(E832=$S$1,ROW(),"")</f>
        <v/>
      </c>
      <c r="P832" t="str">
        <f>IF(J832=$U$1,ROW(),"")</f>
        <v/>
      </c>
    </row>
    <row r="833" spans="1:16" x14ac:dyDescent="0.25">
      <c r="A833" t="s">
        <v>495</v>
      </c>
      <c r="B833" s="1">
        <v>43314</v>
      </c>
      <c r="C833" t="s">
        <v>372</v>
      </c>
      <c r="D833" t="s">
        <v>530</v>
      </c>
      <c r="E833">
        <v>105</v>
      </c>
      <c r="F833" t="s">
        <v>676</v>
      </c>
      <c r="G833">
        <v>1673</v>
      </c>
      <c r="H833" t="s">
        <v>46</v>
      </c>
      <c r="I833" t="str">
        <f>REPLACE(H833,FIND(" -",H833&amp;" -"),99,"")</f>
        <v>SHERIFF</v>
      </c>
      <c r="J833">
        <v>9</v>
      </c>
      <c r="K833">
        <v>1</v>
      </c>
      <c r="L833">
        <v>350</v>
      </c>
      <c r="M833" t="s">
        <v>679</v>
      </c>
      <c r="N833" t="s">
        <v>679</v>
      </c>
      <c r="O833" t="str">
        <f>IF(E833=$S$1,ROW(),"")</f>
        <v/>
      </c>
      <c r="P833" t="str">
        <f>IF(J833=$U$1,ROW(),"")</f>
        <v/>
      </c>
    </row>
    <row r="834" spans="1:16" x14ac:dyDescent="0.25">
      <c r="A834" t="s">
        <v>495</v>
      </c>
      <c r="B834" s="1">
        <v>43314</v>
      </c>
      <c r="C834" t="s">
        <v>421</v>
      </c>
      <c r="D834" t="s">
        <v>586</v>
      </c>
      <c r="E834">
        <v>158</v>
      </c>
      <c r="F834" t="s">
        <v>676</v>
      </c>
      <c r="G834">
        <v>1244</v>
      </c>
      <c r="H834" t="s">
        <v>49</v>
      </c>
      <c r="I834" t="str">
        <f>REPLACE(H834,FIND(" -",H834&amp;" -"),99,"")</f>
        <v>CIRCUIT COURT CLERK</v>
      </c>
      <c r="J834">
        <v>10</v>
      </c>
      <c r="K834">
        <v>1</v>
      </c>
      <c r="L834">
        <v>351</v>
      </c>
      <c r="M834" t="s">
        <v>679</v>
      </c>
      <c r="N834" t="s">
        <v>679</v>
      </c>
      <c r="O834" t="str">
        <f>IF(E834=$S$1,ROW(),"")</f>
        <v/>
      </c>
      <c r="P834" t="str">
        <f>IF(J834=$U$1,ROW(),"")</f>
        <v/>
      </c>
    </row>
    <row r="835" spans="1:16" x14ac:dyDescent="0.25">
      <c r="A835" t="s">
        <v>495</v>
      </c>
      <c r="B835" s="1">
        <v>43314</v>
      </c>
      <c r="C835" t="s">
        <v>422</v>
      </c>
      <c r="D835" t="s">
        <v>536</v>
      </c>
      <c r="E835">
        <v>296</v>
      </c>
      <c r="F835" t="s">
        <v>677</v>
      </c>
      <c r="G835">
        <v>727</v>
      </c>
      <c r="H835" t="s">
        <v>49</v>
      </c>
      <c r="I835" t="str">
        <f>REPLACE(H835,FIND(" -",H835&amp;" -"),99,"")</f>
        <v>CIRCUIT COURT CLERK</v>
      </c>
      <c r="J835">
        <v>10</v>
      </c>
      <c r="K835">
        <v>1</v>
      </c>
      <c r="L835">
        <v>351</v>
      </c>
      <c r="M835" t="s">
        <v>680</v>
      </c>
      <c r="N835" t="s">
        <v>680</v>
      </c>
      <c r="O835" t="str">
        <f>IF(E835=$S$1,ROW(),"")</f>
        <v/>
      </c>
      <c r="P835" t="str">
        <f>IF(J835=$U$1,ROW(),"")</f>
        <v/>
      </c>
    </row>
    <row r="836" spans="1:16" x14ac:dyDescent="0.25">
      <c r="A836" t="s">
        <v>495</v>
      </c>
      <c r="B836" s="1">
        <v>43314</v>
      </c>
      <c r="C836" t="s">
        <v>324</v>
      </c>
      <c r="D836" t="s">
        <v>533</v>
      </c>
      <c r="E836">
        <v>171</v>
      </c>
      <c r="F836" t="s">
        <v>677</v>
      </c>
      <c r="G836">
        <v>1717</v>
      </c>
      <c r="H836" t="s">
        <v>51</v>
      </c>
      <c r="I836" t="str">
        <f>REPLACE(H836,FIND(" -",H836&amp;" -"),99,"")</f>
        <v>COUNTY CLERK</v>
      </c>
      <c r="J836">
        <v>11</v>
      </c>
      <c r="K836">
        <v>1</v>
      </c>
      <c r="L836">
        <v>352</v>
      </c>
      <c r="M836" t="s">
        <v>679</v>
      </c>
      <c r="N836" t="s">
        <v>679</v>
      </c>
      <c r="O836" t="str">
        <f>IF(E836=$S$1,ROW(),"")</f>
        <v/>
      </c>
      <c r="P836" t="str">
        <f>IF(J836=$U$1,ROW(),"")</f>
        <v/>
      </c>
    </row>
    <row r="837" spans="1:16" x14ac:dyDescent="0.25">
      <c r="A837" t="s">
        <v>495</v>
      </c>
      <c r="B837" s="1">
        <v>43314</v>
      </c>
      <c r="C837" t="s">
        <v>423</v>
      </c>
      <c r="D837" t="s">
        <v>637</v>
      </c>
      <c r="E837">
        <v>192</v>
      </c>
      <c r="F837" t="s">
        <v>676</v>
      </c>
      <c r="G837">
        <v>1348</v>
      </c>
      <c r="H837" t="s">
        <v>54</v>
      </c>
      <c r="I837" t="str">
        <f>REPLACE(H837,FIND(" -",H837&amp;" -"),99,"")</f>
        <v>REGISTER OF DEEDS</v>
      </c>
      <c r="J837">
        <v>12</v>
      </c>
      <c r="K837">
        <v>1</v>
      </c>
      <c r="L837">
        <v>353</v>
      </c>
      <c r="M837" t="s">
        <v>679</v>
      </c>
      <c r="N837" t="s">
        <v>679</v>
      </c>
      <c r="O837" t="str">
        <f>IF(E837=$S$1,ROW(),"")</f>
        <v/>
      </c>
      <c r="P837">
        <f>IF(J837=$U$1,ROW(),"")</f>
        <v>837</v>
      </c>
    </row>
    <row r="838" spans="1:16" x14ac:dyDescent="0.25">
      <c r="A838" t="s">
        <v>495</v>
      </c>
      <c r="B838" s="1">
        <v>43314</v>
      </c>
      <c r="C838" t="s">
        <v>424</v>
      </c>
      <c r="D838" t="s">
        <v>568</v>
      </c>
      <c r="E838">
        <v>232</v>
      </c>
      <c r="F838" t="s">
        <v>677</v>
      </c>
      <c r="G838">
        <v>613</v>
      </c>
      <c r="H838" t="s">
        <v>54</v>
      </c>
      <c r="I838" t="str">
        <f>REPLACE(H838,FIND(" -",H838&amp;" -"),99,"")</f>
        <v>REGISTER OF DEEDS</v>
      </c>
      <c r="J838">
        <v>12</v>
      </c>
      <c r="K838">
        <v>1</v>
      </c>
      <c r="L838">
        <v>353</v>
      </c>
      <c r="M838" t="s">
        <v>680</v>
      </c>
      <c r="N838" t="s">
        <v>680</v>
      </c>
      <c r="O838" t="str">
        <f>IF(E838=$S$1,ROW(),"")</f>
        <v/>
      </c>
      <c r="P838">
        <f>IF(J838=$U$1,ROW(),"")</f>
        <v>838</v>
      </c>
    </row>
    <row r="839" spans="1:16" x14ac:dyDescent="0.25">
      <c r="A839" t="s">
        <v>495</v>
      </c>
      <c r="B839" s="1">
        <v>43314</v>
      </c>
      <c r="C839" t="s">
        <v>243</v>
      </c>
      <c r="D839" t="s">
        <v>574</v>
      </c>
      <c r="E839">
        <v>71</v>
      </c>
      <c r="F839" t="s">
        <v>676</v>
      </c>
      <c r="G839">
        <v>1374</v>
      </c>
      <c r="H839" t="s">
        <v>114</v>
      </c>
      <c r="I839" t="str">
        <f>REPLACE(H839,FIND(" -",H839&amp;" -"),99,"")</f>
        <v>ROAD SUPERINTENDENT</v>
      </c>
      <c r="J839">
        <v>13</v>
      </c>
      <c r="K839">
        <v>1</v>
      </c>
      <c r="L839">
        <v>354</v>
      </c>
      <c r="M839" t="s">
        <v>679</v>
      </c>
      <c r="N839" t="s">
        <v>679</v>
      </c>
      <c r="O839" t="str">
        <f>IF(E839=$S$1,ROW(),"")</f>
        <v/>
      </c>
      <c r="P839" t="str">
        <f>IF(J839=$U$1,ROW(),"")</f>
        <v/>
      </c>
    </row>
    <row r="840" spans="1:16" x14ac:dyDescent="0.25">
      <c r="A840" t="s">
        <v>495</v>
      </c>
      <c r="B840" s="1">
        <v>43314</v>
      </c>
      <c r="C840" t="s">
        <v>337</v>
      </c>
      <c r="D840" t="s">
        <v>613</v>
      </c>
      <c r="E840">
        <v>213</v>
      </c>
      <c r="F840" t="s">
        <v>677</v>
      </c>
      <c r="G840">
        <v>595</v>
      </c>
      <c r="H840" t="s">
        <v>114</v>
      </c>
      <c r="I840" t="str">
        <f>REPLACE(H840,FIND(" -",H840&amp;" -"),99,"")</f>
        <v>ROAD SUPERINTENDENT</v>
      </c>
      <c r="J840">
        <v>13</v>
      </c>
      <c r="K840">
        <v>1</v>
      </c>
      <c r="L840">
        <v>354</v>
      </c>
      <c r="M840" t="s">
        <v>680</v>
      </c>
      <c r="N840" t="s">
        <v>680</v>
      </c>
      <c r="O840" t="str">
        <f>IF(E840=$S$1,ROW(),"")</f>
        <v/>
      </c>
      <c r="P840" t="str">
        <f>IF(J840=$U$1,ROW(),"")</f>
        <v/>
      </c>
    </row>
    <row r="841" spans="1:16" x14ac:dyDescent="0.25">
      <c r="A841" t="s">
        <v>495</v>
      </c>
      <c r="B841" s="1">
        <v>43314</v>
      </c>
      <c r="C841" t="s">
        <v>425</v>
      </c>
      <c r="D841" t="s">
        <v>540</v>
      </c>
      <c r="E841">
        <v>23</v>
      </c>
      <c r="F841" t="s">
        <v>11</v>
      </c>
      <c r="G841">
        <v>203</v>
      </c>
      <c r="H841" t="s">
        <v>480</v>
      </c>
      <c r="I841" t="str">
        <f>REPLACE(H841,FIND(" -",H841&amp;" -"),99,"")</f>
        <v>SCHOOL BOARD DISTRICT 3</v>
      </c>
      <c r="J841">
        <v>17</v>
      </c>
      <c r="K841">
        <v>1</v>
      </c>
      <c r="L841">
        <v>355</v>
      </c>
      <c r="M841" t="s">
        <v>680</v>
      </c>
      <c r="N841" t="s">
        <v>680</v>
      </c>
      <c r="O841" t="str">
        <f>IF(E841=$S$1,ROW(),"")</f>
        <v/>
      </c>
      <c r="P841" t="str">
        <f>IF(J841=$U$1,ROW(),"")</f>
        <v/>
      </c>
    </row>
    <row r="842" spans="1:16" x14ac:dyDescent="0.25">
      <c r="A842" t="s">
        <v>495</v>
      </c>
      <c r="B842" s="1">
        <v>43314</v>
      </c>
      <c r="C842" t="s">
        <v>397</v>
      </c>
      <c r="D842" t="s">
        <v>649</v>
      </c>
      <c r="E842">
        <v>221</v>
      </c>
      <c r="F842" t="s">
        <v>11</v>
      </c>
      <c r="G842">
        <v>225</v>
      </c>
      <c r="H842" t="s">
        <v>480</v>
      </c>
      <c r="I842" t="str">
        <f>REPLACE(H842,FIND(" -",H842&amp;" -"),99,"")</f>
        <v>SCHOOL BOARD DISTRICT 3</v>
      </c>
      <c r="J842">
        <v>17</v>
      </c>
      <c r="K842">
        <v>1</v>
      </c>
      <c r="L842">
        <v>355</v>
      </c>
      <c r="M842" t="s">
        <v>679</v>
      </c>
      <c r="N842" t="s">
        <v>679</v>
      </c>
      <c r="O842" t="str">
        <f>IF(E842=$S$1,ROW(),"")</f>
        <v/>
      </c>
      <c r="P842" t="str">
        <f>IF(J842=$U$1,ROW(),"")</f>
        <v/>
      </c>
    </row>
    <row r="843" spans="1:16" x14ac:dyDescent="0.25">
      <c r="A843" t="s">
        <v>495</v>
      </c>
      <c r="B843" s="1">
        <v>43314</v>
      </c>
      <c r="C843" t="s">
        <v>287</v>
      </c>
      <c r="D843" t="s">
        <v>623</v>
      </c>
      <c r="E843">
        <v>234</v>
      </c>
      <c r="F843" t="s">
        <v>11</v>
      </c>
      <c r="G843">
        <v>395</v>
      </c>
      <c r="H843" t="s">
        <v>478</v>
      </c>
      <c r="I843" t="str">
        <f>REPLACE(H843,FIND(" -",H843&amp;" -"),99,"")</f>
        <v>SCHOOL BOARD DISTRICT 4</v>
      </c>
      <c r="J843">
        <v>18</v>
      </c>
      <c r="K843">
        <v>1</v>
      </c>
      <c r="L843">
        <v>356</v>
      </c>
      <c r="M843" t="s">
        <v>679</v>
      </c>
      <c r="N843" t="s">
        <v>679</v>
      </c>
      <c r="O843" t="str">
        <f>IF(E843=$S$1,ROW(),"")</f>
        <v/>
      </c>
      <c r="P843" t="str">
        <f>IF(J843=$U$1,ROW(),"")</f>
        <v/>
      </c>
    </row>
    <row r="844" spans="1:16" x14ac:dyDescent="0.25">
      <c r="A844" t="s">
        <v>495</v>
      </c>
      <c r="B844" s="1">
        <v>43314</v>
      </c>
      <c r="C844" t="s">
        <v>134</v>
      </c>
      <c r="D844" t="s">
        <v>537</v>
      </c>
      <c r="E844">
        <v>143</v>
      </c>
      <c r="F844" t="s">
        <v>11</v>
      </c>
      <c r="G844">
        <v>280</v>
      </c>
      <c r="H844" t="s">
        <v>195</v>
      </c>
      <c r="I844" t="str">
        <f>REPLACE(H844,FIND(" -",H844&amp;" -"),99,"")</f>
        <v>CITY MAYOR</v>
      </c>
      <c r="J844">
        <v>20</v>
      </c>
      <c r="K844">
        <v>1</v>
      </c>
      <c r="L844">
        <v>357</v>
      </c>
      <c r="M844" t="s">
        <v>679</v>
      </c>
      <c r="N844" t="s">
        <v>679</v>
      </c>
      <c r="O844" t="str">
        <f>IF(E844=$S$1,ROW(),"")</f>
        <v/>
      </c>
      <c r="P844" t="str">
        <f>IF(J844=$U$1,ROW(),"")</f>
        <v/>
      </c>
    </row>
    <row r="845" spans="1:16" x14ac:dyDescent="0.25">
      <c r="A845" t="s">
        <v>495</v>
      </c>
      <c r="B845" s="1">
        <v>43314</v>
      </c>
      <c r="C845" t="s">
        <v>426</v>
      </c>
      <c r="D845" t="s">
        <v>547</v>
      </c>
      <c r="E845">
        <v>32</v>
      </c>
      <c r="F845" t="s">
        <v>11</v>
      </c>
      <c r="G845">
        <v>218</v>
      </c>
      <c r="H845" t="s">
        <v>293</v>
      </c>
      <c r="I845" t="str">
        <f>REPLACE(H845,FIND(" -",H845&amp;" -"),99,"")</f>
        <v>ALDERMAN</v>
      </c>
      <c r="J845">
        <v>21</v>
      </c>
      <c r="K845">
        <v>3</v>
      </c>
      <c r="L845">
        <v>358</v>
      </c>
      <c r="M845" t="s">
        <v>679</v>
      </c>
      <c r="N845" t="s">
        <v>685</v>
      </c>
      <c r="O845" t="str">
        <f>IF(E845=$S$1,ROW(),"")</f>
        <v/>
      </c>
      <c r="P845" t="str">
        <f>IF(J845=$U$1,ROW(),"")</f>
        <v/>
      </c>
    </row>
    <row r="846" spans="1:16" x14ac:dyDescent="0.25">
      <c r="A846" t="s">
        <v>495</v>
      </c>
      <c r="B846" s="1">
        <v>43314</v>
      </c>
      <c r="C846" t="s">
        <v>401</v>
      </c>
      <c r="D846" t="s">
        <v>516</v>
      </c>
      <c r="E846">
        <v>197</v>
      </c>
      <c r="F846" t="s">
        <v>11</v>
      </c>
      <c r="G846">
        <v>224</v>
      </c>
      <c r="H846" t="s">
        <v>293</v>
      </c>
      <c r="I846" t="str">
        <f>REPLACE(H846,FIND(" -",H846&amp;" -"),99,"")</f>
        <v>ALDERMAN</v>
      </c>
      <c r="J846">
        <v>21</v>
      </c>
      <c r="K846">
        <v>3</v>
      </c>
      <c r="L846">
        <v>358</v>
      </c>
      <c r="M846" t="s">
        <v>679</v>
      </c>
      <c r="N846" t="s">
        <v>685</v>
      </c>
      <c r="O846" t="str">
        <f>IF(E846=$S$1,ROW(),"")</f>
        <v/>
      </c>
      <c r="P846" t="str">
        <f>IF(J846=$U$1,ROW(),"")</f>
        <v/>
      </c>
    </row>
    <row r="847" spans="1:16" x14ac:dyDescent="0.25">
      <c r="A847" t="s">
        <v>495</v>
      </c>
      <c r="B847" s="1">
        <v>43314</v>
      </c>
      <c r="C847" t="s">
        <v>119</v>
      </c>
      <c r="D847" t="s">
        <v>513</v>
      </c>
      <c r="E847">
        <v>308</v>
      </c>
      <c r="F847" t="s">
        <v>11</v>
      </c>
      <c r="G847">
        <v>239</v>
      </c>
      <c r="H847" t="s">
        <v>293</v>
      </c>
      <c r="I847" t="str">
        <f>REPLACE(H847,FIND(" -",H847&amp;" -"),99,"")</f>
        <v>ALDERMAN</v>
      </c>
      <c r="J847">
        <v>21</v>
      </c>
      <c r="K847">
        <v>3</v>
      </c>
      <c r="L847">
        <v>358</v>
      </c>
      <c r="M847" t="s">
        <v>679</v>
      </c>
      <c r="N847" t="s">
        <v>685</v>
      </c>
      <c r="O847" t="str">
        <f>IF(E847=$S$1,ROW(),"")</f>
        <v/>
      </c>
      <c r="P847" t="str">
        <f>IF(J847=$U$1,ROW(),"")</f>
        <v/>
      </c>
    </row>
    <row r="848" spans="1:16" x14ac:dyDescent="0.25">
      <c r="A848" t="s">
        <v>495</v>
      </c>
      <c r="B848" s="1">
        <v>43314</v>
      </c>
      <c r="C848" t="s">
        <v>155</v>
      </c>
      <c r="D848" t="s">
        <v>573</v>
      </c>
      <c r="E848">
        <v>274</v>
      </c>
      <c r="F848" t="s">
        <v>11</v>
      </c>
      <c r="G848">
        <v>274</v>
      </c>
      <c r="H848" t="s">
        <v>156</v>
      </c>
      <c r="I848" t="str">
        <f>REPLACE(H848,FIND(" -",H848&amp;" -"),99,"")</f>
        <v>RECORDER</v>
      </c>
      <c r="J848">
        <v>22</v>
      </c>
      <c r="K848">
        <v>1</v>
      </c>
      <c r="L848">
        <v>359</v>
      </c>
      <c r="M848" t="s">
        <v>679</v>
      </c>
      <c r="N848" t="s">
        <v>679</v>
      </c>
      <c r="O848" t="str">
        <f>IF(E848=$S$1,ROW(),"")</f>
        <v/>
      </c>
      <c r="P848" t="str">
        <f>IF(J848=$U$1,ROW(),"")</f>
        <v/>
      </c>
    </row>
    <row r="849" spans="1:16" x14ac:dyDescent="0.25">
      <c r="A849" t="s">
        <v>678</v>
      </c>
      <c r="B849" s="1">
        <v>43893</v>
      </c>
      <c r="C849" t="s">
        <v>437</v>
      </c>
      <c r="D849" t="s">
        <v>516</v>
      </c>
      <c r="E849">
        <v>201</v>
      </c>
      <c r="F849" t="s">
        <v>676</v>
      </c>
      <c r="G849">
        <v>90</v>
      </c>
      <c r="H849" t="s">
        <v>489</v>
      </c>
      <c r="I849" t="str">
        <f>REPLACE(H849,FIND(" -",H849&amp;" -"),99,"")</f>
        <v>COUNTY COMMISSION DISTRICT 2</v>
      </c>
      <c r="J849">
        <v>3</v>
      </c>
      <c r="K849">
        <v>1</v>
      </c>
      <c r="L849">
        <v>360</v>
      </c>
      <c r="M849" t="s">
        <v>679</v>
      </c>
      <c r="N849" t="s">
        <v>689</v>
      </c>
      <c r="O849" t="str">
        <f>IF(E849=$S$1,ROW(),"")</f>
        <v/>
      </c>
      <c r="P849" t="str">
        <f>IF(J849=$U$1,ROW(),"")</f>
        <v/>
      </c>
    </row>
    <row r="850" spans="1:16" x14ac:dyDescent="0.25">
      <c r="A850" t="s">
        <v>678</v>
      </c>
      <c r="B850" s="1">
        <v>43893</v>
      </c>
      <c r="C850" t="s">
        <v>438</v>
      </c>
      <c r="D850" t="s">
        <v>540</v>
      </c>
      <c r="E850">
        <v>25</v>
      </c>
      <c r="F850" t="s">
        <v>676</v>
      </c>
      <c r="G850">
        <v>109</v>
      </c>
      <c r="H850" t="s">
        <v>490</v>
      </c>
      <c r="I850" t="str">
        <f>REPLACE(H850,FIND(" -",H850&amp;" -"),99,"")</f>
        <v>COUNTY COMMISSION DISTRICT 3</v>
      </c>
      <c r="J850">
        <v>4</v>
      </c>
      <c r="K850">
        <v>1</v>
      </c>
      <c r="L850">
        <v>361</v>
      </c>
      <c r="M850" t="s">
        <v>679</v>
      </c>
      <c r="N850" t="s">
        <v>689</v>
      </c>
      <c r="O850" t="str">
        <f>IF(E850=$S$1,ROW(),"")</f>
        <v/>
      </c>
      <c r="P850" t="str">
        <f>IF(J850=$U$1,ROW(),"")</f>
        <v/>
      </c>
    </row>
    <row r="851" spans="1:16" x14ac:dyDescent="0.25">
      <c r="A851" t="s">
        <v>678</v>
      </c>
      <c r="B851" s="1">
        <v>43893</v>
      </c>
      <c r="C851" t="s">
        <v>334</v>
      </c>
      <c r="D851" t="s">
        <v>512</v>
      </c>
      <c r="E851">
        <v>137</v>
      </c>
      <c r="F851" t="s">
        <v>676</v>
      </c>
      <c r="G851">
        <v>452</v>
      </c>
      <c r="H851" t="s">
        <v>1</v>
      </c>
      <c r="I851" t="str">
        <f>REPLACE(H851,FIND(" -",H851&amp;" -"),99,"")</f>
        <v>ASSESSOR OF PROPERTY</v>
      </c>
      <c r="J851">
        <v>6</v>
      </c>
      <c r="K851">
        <v>1</v>
      </c>
      <c r="L851">
        <v>362</v>
      </c>
      <c r="M851" t="s">
        <v>679</v>
      </c>
      <c r="N851" t="s">
        <v>679</v>
      </c>
      <c r="O851" t="str">
        <f>IF(E851=$S$1,ROW(),"")</f>
        <v/>
      </c>
      <c r="P851" t="str">
        <f>IF(J851=$U$1,ROW(),"")</f>
        <v/>
      </c>
    </row>
    <row r="852" spans="1:16" x14ac:dyDescent="0.25">
      <c r="A852" t="s">
        <v>495</v>
      </c>
      <c r="B852" s="1">
        <v>44049</v>
      </c>
      <c r="C852" t="s">
        <v>437</v>
      </c>
      <c r="D852" t="s">
        <v>516</v>
      </c>
      <c r="E852">
        <v>201</v>
      </c>
      <c r="F852" t="s">
        <v>676</v>
      </c>
      <c r="G852">
        <v>211</v>
      </c>
      <c r="H852" t="s">
        <v>489</v>
      </c>
      <c r="I852" t="str">
        <f>REPLACE(H852,FIND(" -",H852&amp;" -"),99,"")</f>
        <v>COUNTY COMMISSION DISTRICT 2</v>
      </c>
      <c r="J852">
        <v>3</v>
      </c>
      <c r="K852">
        <v>1</v>
      </c>
      <c r="L852">
        <v>363</v>
      </c>
      <c r="M852" t="s">
        <v>679</v>
      </c>
      <c r="N852" t="s">
        <v>689</v>
      </c>
      <c r="O852" t="str">
        <f>IF(E852=$S$1,ROW(),"")</f>
        <v/>
      </c>
      <c r="P852" t="str">
        <f>IF(J852=$U$1,ROW(),"")</f>
        <v/>
      </c>
    </row>
    <row r="853" spans="1:16" x14ac:dyDescent="0.25">
      <c r="A853" t="s">
        <v>495</v>
      </c>
      <c r="B853" s="1">
        <v>44049</v>
      </c>
      <c r="C853" t="s">
        <v>438</v>
      </c>
      <c r="D853" t="s">
        <v>540</v>
      </c>
      <c r="E853">
        <v>25</v>
      </c>
      <c r="F853" t="s">
        <v>676</v>
      </c>
      <c r="G853">
        <v>230</v>
      </c>
      <c r="H853" t="s">
        <v>490</v>
      </c>
      <c r="I853" t="str">
        <f>REPLACE(H853,FIND(" -",H853&amp;" -"),99,"")</f>
        <v>COUNTY COMMISSION DISTRICT 3</v>
      </c>
      <c r="J853">
        <v>4</v>
      </c>
      <c r="K853">
        <v>1</v>
      </c>
      <c r="L853">
        <v>364</v>
      </c>
      <c r="M853" t="s">
        <v>679</v>
      </c>
      <c r="N853" t="s">
        <v>689</v>
      </c>
      <c r="O853" t="str">
        <f>IF(E853=$S$1,ROW(),"")</f>
        <v/>
      </c>
      <c r="P853" t="str">
        <f>IF(J853=$U$1,ROW(),"")</f>
        <v/>
      </c>
    </row>
    <row r="854" spans="1:16" x14ac:dyDescent="0.25">
      <c r="A854" t="s">
        <v>495</v>
      </c>
      <c r="B854" s="1">
        <v>44049</v>
      </c>
      <c r="C854" t="s">
        <v>334</v>
      </c>
      <c r="D854" t="s">
        <v>512</v>
      </c>
      <c r="E854">
        <v>137</v>
      </c>
      <c r="F854" t="s">
        <v>676</v>
      </c>
      <c r="G854">
        <v>453</v>
      </c>
      <c r="H854" t="s">
        <v>1</v>
      </c>
      <c r="I854" t="str">
        <f>REPLACE(H854,FIND(" -",H854&amp;" -"),99,"")</f>
        <v>ASSESSOR OF PROPERTY</v>
      </c>
      <c r="J854">
        <v>6</v>
      </c>
      <c r="K854">
        <v>1</v>
      </c>
      <c r="L854">
        <v>365</v>
      </c>
      <c r="M854" t="s">
        <v>680</v>
      </c>
      <c r="N854" t="s">
        <v>680</v>
      </c>
      <c r="O854" t="str">
        <f>IF(E854=$S$1,ROW(),"")</f>
        <v/>
      </c>
      <c r="P854" t="str">
        <f>IF(J854=$U$1,ROW(),"")</f>
        <v/>
      </c>
    </row>
    <row r="855" spans="1:16" x14ac:dyDescent="0.25">
      <c r="A855" t="s">
        <v>495</v>
      </c>
      <c r="B855" s="1">
        <v>44049</v>
      </c>
      <c r="C855" t="s">
        <v>374</v>
      </c>
      <c r="D855" t="s">
        <v>595</v>
      </c>
      <c r="E855">
        <v>175</v>
      </c>
      <c r="F855" t="s">
        <v>677</v>
      </c>
      <c r="G855">
        <v>879</v>
      </c>
      <c r="H855" t="s">
        <v>1</v>
      </c>
      <c r="I855" t="str">
        <f>REPLACE(H855,FIND(" -",H855&amp;" -"),99,"")</f>
        <v>ASSESSOR OF PROPERTY</v>
      </c>
      <c r="J855">
        <v>6</v>
      </c>
      <c r="K855">
        <v>1</v>
      </c>
      <c r="L855">
        <v>365</v>
      </c>
      <c r="M855" t="s">
        <v>679</v>
      </c>
      <c r="N855" t="s">
        <v>679</v>
      </c>
      <c r="O855" t="str">
        <f>IF(E855=$S$1,ROW(),"")</f>
        <v/>
      </c>
      <c r="P855" t="str">
        <f>IF(J855=$U$1,ROW(),"")</f>
        <v/>
      </c>
    </row>
    <row r="856" spans="1:16" x14ac:dyDescent="0.25">
      <c r="A856" t="s">
        <v>495</v>
      </c>
      <c r="B856" s="1">
        <v>44049</v>
      </c>
      <c r="C856" t="s">
        <v>411</v>
      </c>
      <c r="D856" t="s">
        <v>539</v>
      </c>
      <c r="E856">
        <v>8</v>
      </c>
      <c r="F856" t="s">
        <v>11</v>
      </c>
      <c r="G856">
        <v>225</v>
      </c>
      <c r="H856" t="s">
        <v>481</v>
      </c>
      <c r="I856" t="str">
        <f>REPLACE(H856,FIND(" -",H856&amp;" -"),99,"")</f>
        <v>SCHOOL BOARD DISTRICT 1</v>
      </c>
      <c r="J856">
        <v>15</v>
      </c>
      <c r="K856">
        <v>1</v>
      </c>
      <c r="L856">
        <v>366</v>
      </c>
      <c r="M856" t="s">
        <v>679</v>
      </c>
      <c r="N856" t="s">
        <v>679</v>
      </c>
      <c r="O856" t="str">
        <f>IF(E856=$S$1,ROW(),"")</f>
        <v/>
      </c>
      <c r="P856" t="str">
        <f>IF(J856=$U$1,ROW(),"")</f>
        <v/>
      </c>
    </row>
    <row r="857" spans="1:16" x14ac:dyDescent="0.25">
      <c r="A857" t="s">
        <v>495</v>
      </c>
      <c r="B857" s="1">
        <v>44049</v>
      </c>
      <c r="C857" t="s">
        <v>347</v>
      </c>
      <c r="D857" t="s">
        <v>516</v>
      </c>
      <c r="E857">
        <v>200</v>
      </c>
      <c r="F857" t="s">
        <v>11</v>
      </c>
      <c r="G857">
        <v>229</v>
      </c>
      <c r="H857" t="s">
        <v>482</v>
      </c>
      <c r="I857" t="str">
        <f>REPLACE(H857,FIND(" -",H857&amp;" -"),99,"")</f>
        <v>SCHOOL BOARD DISTRICT 2</v>
      </c>
      <c r="J857">
        <v>16</v>
      </c>
      <c r="K857">
        <v>1</v>
      </c>
      <c r="L857">
        <v>367</v>
      </c>
      <c r="M857" t="s">
        <v>679</v>
      </c>
      <c r="N857" t="s">
        <v>679</v>
      </c>
      <c r="O857" t="str">
        <f>IF(E857=$S$1,ROW(),"")</f>
        <v/>
      </c>
      <c r="P857" t="str">
        <f>IF(J857=$U$1,ROW(),"")</f>
        <v/>
      </c>
    </row>
    <row r="858" spans="1:16" x14ac:dyDescent="0.25">
      <c r="A858" t="s">
        <v>678</v>
      </c>
      <c r="B858" s="1">
        <v>44684</v>
      </c>
      <c r="C858" t="s">
        <v>427</v>
      </c>
      <c r="D858" t="s">
        <v>642</v>
      </c>
      <c r="E858">
        <v>96</v>
      </c>
      <c r="F858" t="s">
        <v>676</v>
      </c>
      <c r="G858">
        <v>463</v>
      </c>
      <c r="H858" t="s">
        <v>23</v>
      </c>
      <c r="I858" t="str">
        <f>REPLACE(H858,FIND(" -",H858&amp;" -"),99,"")</f>
        <v>COUNTY EXECUTIVE</v>
      </c>
      <c r="J858">
        <v>1</v>
      </c>
      <c r="K858">
        <v>1</v>
      </c>
      <c r="L858">
        <v>368</v>
      </c>
      <c r="M858" t="s">
        <v>680</v>
      </c>
      <c r="N858" t="s">
        <v>680</v>
      </c>
      <c r="O858" t="str">
        <f>IF(E858=$S$1,ROW(),"")</f>
        <v/>
      </c>
      <c r="P858" t="str">
        <f>IF(J858=$U$1,ROW(),"")</f>
        <v/>
      </c>
    </row>
    <row r="859" spans="1:16" x14ac:dyDescent="0.25">
      <c r="A859" t="s">
        <v>678</v>
      </c>
      <c r="B859" s="1">
        <v>44684</v>
      </c>
      <c r="C859" t="s">
        <v>439</v>
      </c>
      <c r="D859" t="s">
        <v>631</v>
      </c>
      <c r="E859">
        <v>127</v>
      </c>
      <c r="F859" t="s">
        <v>676</v>
      </c>
      <c r="G859">
        <v>853</v>
      </c>
      <c r="H859" t="s">
        <v>23</v>
      </c>
      <c r="I859" t="str">
        <f>REPLACE(H859,FIND(" -",H859&amp;" -"),99,"")</f>
        <v>COUNTY EXECUTIVE</v>
      </c>
      <c r="J859">
        <v>1</v>
      </c>
      <c r="K859">
        <v>1</v>
      </c>
      <c r="L859">
        <v>368</v>
      </c>
      <c r="M859" t="s">
        <v>679</v>
      </c>
      <c r="N859" t="s">
        <v>679</v>
      </c>
      <c r="O859" t="str">
        <f>IF(E859=$S$1,ROW(),"")</f>
        <v/>
      </c>
      <c r="P859" t="str">
        <f>IF(J859=$U$1,ROW(),"")</f>
        <v/>
      </c>
    </row>
    <row r="860" spans="1:16" x14ac:dyDescent="0.25">
      <c r="A860" t="s">
        <v>678</v>
      </c>
      <c r="B860" s="1">
        <v>44684</v>
      </c>
      <c r="C860" t="s">
        <v>309</v>
      </c>
      <c r="D860" t="s">
        <v>540</v>
      </c>
      <c r="E860">
        <v>27</v>
      </c>
      <c r="F860" t="s">
        <v>676</v>
      </c>
      <c r="G860">
        <v>160</v>
      </c>
      <c r="H860" t="s">
        <v>485</v>
      </c>
      <c r="I860" t="str">
        <f>REPLACE(H860,FIND(" -",H860&amp;" -"),99,"")</f>
        <v>COUNTY COMMISSION DISTRICT 1</v>
      </c>
      <c r="J860">
        <v>2</v>
      </c>
      <c r="K860">
        <v>3</v>
      </c>
      <c r="L860">
        <v>369</v>
      </c>
      <c r="M860" t="s">
        <v>679</v>
      </c>
      <c r="N860" t="s">
        <v>685</v>
      </c>
      <c r="O860" t="str">
        <f>IF(E860=$S$1,ROW(),"")</f>
        <v/>
      </c>
      <c r="P860" t="str">
        <f>IF(J860=$U$1,ROW(),"")</f>
        <v/>
      </c>
    </row>
    <row r="861" spans="1:16" x14ac:dyDescent="0.25">
      <c r="A861" t="s">
        <v>678</v>
      </c>
      <c r="B861" s="1">
        <v>44684</v>
      </c>
      <c r="C861" t="s">
        <v>452</v>
      </c>
      <c r="D861" t="s">
        <v>532</v>
      </c>
      <c r="E861">
        <v>55</v>
      </c>
      <c r="F861" t="s">
        <v>676</v>
      </c>
      <c r="G861">
        <v>141</v>
      </c>
      <c r="H861" t="s">
        <v>485</v>
      </c>
      <c r="I861" t="str">
        <f>REPLACE(H861,FIND(" -",H861&amp;" -"),99,"")</f>
        <v>COUNTY COMMISSION DISTRICT 1</v>
      </c>
      <c r="J861">
        <v>2</v>
      </c>
      <c r="K861">
        <v>3</v>
      </c>
      <c r="L861">
        <v>369</v>
      </c>
      <c r="M861" t="s">
        <v>680</v>
      </c>
      <c r="N861" t="s">
        <v>688</v>
      </c>
      <c r="O861" t="str">
        <f>IF(E861=$S$1,ROW(),"")</f>
        <v/>
      </c>
      <c r="P861" t="str">
        <f>IF(J861=$U$1,ROW(),"")</f>
        <v/>
      </c>
    </row>
    <row r="862" spans="1:16" x14ac:dyDescent="0.25">
      <c r="A862" t="s">
        <v>678</v>
      </c>
      <c r="B862" s="1">
        <v>44684</v>
      </c>
      <c r="C862" t="s">
        <v>440</v>
      </c>
      <c r="D862" t="s">
        <v>531</v>
      </c>
      <c r="E862">
        <v>185</v>
      </c>
      <c r="F862" t="s">
        <v>676</v>
      </c>
      <c r="G862">
        <v>182</v>
      </c>
      <c r="H862" t="s">
        <v>485</v>
      </c>
      <c r="I862" t="str">
        <f>REPLACE(H862,FIND(" -",H862&amp;" -"),99,"")</f>
        <v>COUNTY COMMISSION DISTRICT 1</v>
      </c>
      <c r="J862">
        <v>2</v>
      </c>
      <c r="K862">
        <v>3</v>
      </c>
      <c r="L862">
        <v>369</v>
      </c>
      <c r="M862" t="s">
        <v>679</v>
      </c>
      <c r="N862" t="s">
        <v>685</v>
      </c>
      <c r="O862" t="str">
        <f>IF(E862=$S$1,ROW(),"")</f>
        <v/>
      </c>
      <c r="P862" t="str">
        <f>IF(J862=$U$1,ROW(),"")</f>
        <v/>
      </c>
    </row>
    <row r="863" spans="1:16" x14ac:dyDescent="0.25">
      <c r="A863" t="s">
        <v>678</v>
      </c>
      <c r="B863" s="1">
        <v>44684</v>
      </c>
      <c r="C863" t="s">
        <v>430</v>
      </c>
      <c r="D863" t="s">
        <v>650</v>
      </c>
      <c r="E863">
        <v>196</v>
      </c>
      <c r="F863" t="s">
        <v>676</v>
      </c>
      <c r="G863">
        <v>75</v>
      </c>
      <c r="H863" t="s">
        <v>485</v>
      </c>
      <c r="I863" t="str">
        <f>REPLACE(H863,FIND(" -",H863&amp;" -"),99,"")</f>
        <v>COUNTY COMMISSION DISTRICT 1</v>
      </c>
      <c r="J863">
        <v>2</v>
      </c>
      <c r="K863">
        <v>3</v>
      </c>
      <c r="L863">
        <v>369</v>
      </c>
      <c r="M863" t="s">
        <v>680</v>
      </c>
      <c r="N863" t="s">
        <v>688</v>
      </c>
      <c r="O863" t="str">
        <f>IF(E863=$S$1,ROW(),"")</f>
        <v/>
      </c>
      <c r="P863" t="str">
        <f>IF(J863=$U$1,ROW(),"")</f>
        <v/>
      </c>
    </row>
    <row r="864" spans="1:16" x14ac:dyDescent="0.25">
      <c r="A864" t="s">
        <v>678</v>
      </c>
      <c r="B864" s="1">
        <v>44684</v>
      </c>
      <c r="C864" t="s">
        <v>413</v>
      </c>
      <c r="D864" t="s">
        <v>651</v>
      </c>
      <c r="E864">
        <v>206</v>
      </c>
      <c r="F864" t="s">
        <v>676</v>
      </c>
      <c r="G864">
        <v>240</v>
      </c>
      <c r="H864" t="s">
        <v>485</v>
      </c>
      <c r="I864" t="str">
        <f>REPLACE(H864,FIND(" -",H864&amp;" -"),99,"")</f>
        <v>COUNTY COMMISSION DISTRICT 1</v>
      </c>
      <c r="J864">
        <v>2</v>
      </c>
      <c r="K864">
        <v>3</v>
      </c>
      <c r="L864">
        <v>369</v>
      </c>
      <c r="M864" t="s">
        <v>679</v>
      </c>
      <c r="N864" t="s">
        <v>685</v>
      </c>
      <c r="O864" t="str">
        <f>IF(E864=$S$1,ROW(),"")</f>
        <v/>
      </c>
      <c r="P864" t="str">
        <f>IF(J864=$U$1,ROW(),"")</f>
        <v/>
      </c>
    </row>
    <row r="865" spans="1:16" x14ac:dyDescent="0.25">
      <c r="A865" t="s">
        <v>678</v>
      </c>
      <c r="B865" s="1">
        <v>44684</v>
      </c>
      <c r="C865" t="s">
        <v>326</v>
      </c>
      <c r="D865" t="s">
        <v>627</v>
      </c>
      <c r="E865">
        <v>269</v>
      </c>
      <c r="F865" t="s">
        <v>676</v>
      </c>
      <c r="G865">
        <v>135</v>
      </c>
      <c r="H865" t="s">
        <v>485</v>
      </c>
      <c r="I865" t="str">
        <f>REPLACE(H865,FIND(" -",H865&amp;" -"),99,"")</f>
        <v>COUNTY COMMISSION DISTRICT 1</v>
      </c>
      <c r="J865">
        <v>2</v>
      </c>
      <c r="K865">
        <v>3</v>
      </c>
      <c r="L865">
        <v>369</v>
      </c>
      <c r="M865" t="s">
        <v>680</v>
      </c>
      <c r="N865" t="s">
        <v>688</v>
      </c>
      <c r="O865" t="str">
        <f>IF(E865=$S$1,ROW(),"")</f>
        <v/>
      </c>
      <c r="P865" t="str">
        <f>IF(J865=$U$1,ROW(),"")</f>
        <v/>
      </c>
    </row>
    <row r="866" spans="1:16" x14ac:dyDescent="0.25">
      <c r="A866" t="s">
        <v>678</v>
      </c>
      <c r="B866" s="1">
        <v>44684</v>
      </c>
      <c r="C866" t="s">
        <v>442</v>
      </c>
      <c r="D866" t="s">
        <v>593</v>
      </c>
      <c r="E866">
        <v>75</v>
      </c>
      <c r="F866" t="s">
        <v>676</v>
      </c>
      <c r="G866">
        <v>246</v>
      </c>
      <c r="H866" t="s">
        <v>486</v>
      </c>
      <c r="I866" t="str">
        <f>REPLACE(H866,FIND(" -",H866&amp;" -"),99,"")</f>
        <v>COUNTY COMMISSION DISTRICT 2</v>
      </c>
      <c r="J866">
        <v>3</v>
      </c>
      <c r="K866">
        <v>3</v>
      </c>
      <c r="L866">
        <v>370</v>
      </c>
      <c r="M866" t="s">
        <v>679</v>
      </c>
      <c r="N866" t="s">
        <v>685</v>
      </c>
      <c r="O866" t="str">
        <f>IF(E866=$S$1,ROW(),"")</f>
        <v/>
      </c>
      <c r="P866" t="str">
        <f>IF(J866=$U$1,ROW(),"")</f>
        <v/>
      </c>
    </row>
    <row r="867" spans="1:16" x14ac:dyDescent="0.25">
      <c r="A867" t="s">
        <v>678</v>
      </c>
      <c r="B867" s="1">
        <v>44684</v>
      </c>
      <c r="C867" t="s">
        <v>381</v>
      </c>
      <c r="D867" t="s">
        <v>524</v>
      </c>
      <c r="E867">
        <v>254</v>
      </c>
      <c r="F867" t="s">
        <v>676</v>
      </c>
      <c r="G867">
        <v>213</v>
      </c>
      <c r="H867" t="s">
        <v>486</v>
      </c>
      <c r="I867" t="str">
        <f>REPLACE(H867,FIND(" -",H867&amp;" -"),99,"")</f>
        <v>COUNTY COMMISSION DISTRICT 2</v>
      </c>
      <c r="J867">
        <v>3</v>
      </c>
      <c r="K867">
        <v>3</v>
      </c>
      <c r="L867">
        <v>370</v>
      </c>
      <c r="M867" t="s">
        <v>679</v>
      </c>
      <c r="N867" t="s">
        <v>685</v>
      </c>
      <c r="O867" t="str">
        <f>IF(E867=$S$1,ROW(),"")</f>
        <v/>
      </c>
      <c r="P867" t="str">
        <f>IF(J867=$U$1,ROW(),"")</f>
        <v/>
      </c>
    </row>
    <row r="868" spans="1:16" x14ac:dyDescent="0.25">
      <c r="A868" t="s">
        <v>678</v>
      </c>
      <c r="B868" s="1">
        <v>44684</v>
      </c>
      <c r="C868" t="s">
        <v>382</v>
      </c>
      <c r="D868" t="s">
        <v>524</v>
      </c>
      <c r="E868">
        <v>255</v>
      </c>
      <c r="F868" t="s">
        <v>676</v>
      </c>
      <c r="G868">
        <v>220</v>
      </c>
      <c r="H868" t="s">
        <v>486</v>
      </c>
      <c r="I868" t="str">
        <f>REPLACE(H868,FIND(" -",H868&amp;" -"),99,"")</f>
        <v>COUNTY COMMISSION DISTRICT 2</v>
      </c>
      <c r="J868">
        <v>3</v>
      </c>
      <c r="K868">
        <v>3</v>
      </c>
      <c r="L868">
        <v>370</v>
      </c>
      <c r="M868" t="s">
        <v>679</v>
      </c>
      <c r="N868" t="s">
        <v>685</v>
      </c>
      <c r="O868" t="str">
        <f>IF(E868=$S$1,ROW(),"")</f>
        <v/>
      </c>
      <c r="P868" t="str">
        <f>IF(J868=$U$1,ROW(),"")</f>
        <v/>
      </c>
    </row>
    <row r="869" spans="1:16" x14ac:dyDescent="0.25">
      <c r="A869" t="s">
        <v>678</v>
      </c>
      <c r="B869" s="1">
        <v>44684</v>
      </c>
      <c r="C869" t="s">
        <v>444</v>
      </c>
      <c r="D869" t="s">
        <v>563</v>
      </c>
      <c r="E869">
        <v>2</v>
      </c>
      <c r="F869" t="s">
        <v>676</v>
      </c>
      <c r="G869">
        <v>234</v>
      </c>
      <c r="H869" t="s">
        <v>487</v>
      </c>
      <c r="I869" t="str">
        <f>REPLACE(H869,FIND(" -",H869&amp;" -"),99,"")</f>
        <v>COUNTY COMMISSION DISTRICT 3</v>
      </c>
      <c r="J869">
        <v>4</v>
      </c>
      <c r="K869">
        <v>3</v>
      </c>
      <c r="L869">
        <v>371</v>
      </c>
      <c r="M869" t="s">
        <v>679</v>
      </c>
      <c r="N869" t="s">
        <v>685</v>
      </c>
      <c r="O869" t="str">
        <f>IF(E869=$S$1,ROW(),"")</f>
        <v/>
      </c>
      <c r="P869" t="str">
        <f>IF(J869=$U$1,ROW(),"")</f>
        <v/>
      </c>
    </row>
    <row r="870" spans="1:16" x14ac:dyDescent="0.25">
      <c r="A870" t="s">
        <v>678</v>
      </c>
      <c r="B870" s="1">
        <v>44684</v>
      </c>
      <c r="C870" t="s">
        <v>438</v>
      </c>
      <c r="D870" t="s">
        <v>540</v>
      </c>
      <c r="E870">
        <v>25</v>
      </c>
      <c r="F870" t="s">
        <v>676</v>
      </c>
      <c r="G870">
        <v>196</v>
      </c>
      <c r="H870" t="s">
        <v>487</v>
      </c>
      <c r="I870" t="str">
        <f>REPLACE(H870,FIND(" -",H870&amp;" -"),99,"")</f>
        <v>COUNTY COMMISSION DISTRICT 3</v>
      </c>
      <c r="J870">
        <v>4</v>
      </c>
      <c r="K870">
        <v>3</v>
      </c>
      <c r="L870">
        <v>371</v>
      </c>
      <c r="M870" t="s">
        <v>679</v>
      </c>
      <c r="N870" t="s">
        <v>685</v>
      </c>
      <c r="O870" t="str">
        <f>IF(E870=$S$1,ROW(),"")</f>
        <v/>
      </c>
      <c r="P870" t="str">
        <f>IF(J870=$U$1,ROW(),"")</f>
        <v/>
      </c>
    </row>
    <row r="871" spans="1:16" x14ac:dyDescent="0.25">
      <c r="A871" t="s">
        <v>678</v>
      </c>
      <c r="B871" s="1">
        <v>44684</v>
      </c>
      <c r="C871" t="s">
        <v>445</v>
      </c>
      <c r="D871" t="s">
        <v>546</v>
      </c>
      <c r="E871">
        <v>209</v>
      </c>
      <c r="F871" t="s">
        <v>676</v>
      </c>
      <c r="G871">
        <v>210</v>
      </c>
      <c r="H871" t="s">
        <v>487</v>
      </c>
      <c r="I871" t="str">
        <f>REPLACE(H871,FIND(" -",H871&amp;" -"),99,"")</f>
        <v>COUNTY COMMISSION DISTRICT 3</v>
      </c>
      <c r="J871">
        <v>4</v>
      </c>
      <c r="K871">
        <v>3</v>
      </c>
      <c r="L871">
        <v>371</v>
      </c>
      <c r="M871" t="s">
        <v>679</v>
      </c>
      <c r="N871" t="s">
        <v>685</v>
      </c>
      <c r="O871" t="str">
        <f>IF(E871=$S$1,ROW(),"")</f>
        <v/>
      </c>
      <c r="P871" t="str">
        <f>IF(J871=$U$1,ROW(),"")</f>
        <v/>
      </c>
    </row>
    <row r="872" spans="1:16" x14ac:dyDescent="0.25">
      <c r="A872" t="s">
        <v>678</v>
      </c>
      <c r="B872" s="1">
        <v>44684</v>
      </c>
      <c r="C872" t="s">
        <v>453</v>
      </c>
      <c r="D872" t="s">
        <v>659</v>
      </c>
      <c r="E872">
        <v>266</v>
      </c>
      <c r="F872" t="s">
        <v>676</v>
      </c>
      <c r="G872">
        <v>122</v>
      </c>
      <c r="H872" t="s">
        <v>487</v>
      </c>
      <c r="I872" t="str">
        <f>REPLACE(H872,FIND(" -",H872&amp;" -"),99,"")</f>
        <v>COUNTY COMMISSION DISTRICT 3</v>
      </c>
      <c r="J872">
        <v>4</v>
      </c>
      <c r="K872">
        <v>3</v>
      </c>
      <c r="L872">
        <v>371</v>
      </c>
      <c r="M872" t="s">
        <v>680</v>
      </c>
      <c r="N872" t="s">
        <v>688</v>
      </c>
      <c r="O872" t="str">
        <f>IF(E872=$S$1,ROW(),"")</f>
        <v/>
      </c>
      <c r="P872" t="str">
        <f>IF(J872=$U$1,ROW(),"")</f>
        <v/>
      </c>
    </row>
    <row r="873" spans="1:16" x14ac:dyDescent="0.25">
      <c r="A873" t="s">
        <v>678</v>
      </c>
      <c r="B873" s="1">
        <v>44684</v>
      </c>
      <c r="C873" t="s">
        <v>418</v>
      </c>
      <c r="D873" t="s">
        <v>606</v>
      </c>
      <c r="E873">
        <v>65</v>
      </c>
      <c r="F873" t="s">
        <v>676</v>
      </c>
      <c r="G873">
        <v>191</v>
      </c>
      <c r="H873" t="s">
        <v>488</v>
      </c>
      <c r="I873" t="str">
        <f>REPLACE(H873,FIND(" -",H873&amp;" -"),99,"")</f>
        <v>COUNTY COMMISSION DISTRICT 4</v>
      </c>
      <c r="J873">
        <v>5</v>
      </c>
      <c r="K873">
        <v>3</v>
      </c>
      <c r="L873">
        <v>372</v>
      </c>
      <c r="M873" t="s">
        <v>679</v>
      </c>
      <c r="N873" t="s">
        <v>685</v>
      </c>
      <c r="O873" t="str">
        <f>IF(E873=$S$1,ROW(),"")</f>
        <v/>
      </c>
      <c r="P873" t="str">
        <f>IF(J873=$U$1,ROW(),"")</f>
        <v/>
      </c>
    </row>
    <row r="874" spans="1:16" x14ac:dyDescent="0.25">
      <c r="A874" t="s">
        <v>678</v>
      </c>
      <c r="B874" s="1">
        <v>44684</v>
      </c>
      <c r="C874" t="s">
        <v>357</v>
      </c>
      <c r="D874" t="s">
        <v>512</v>
      </c>
      <c r="E874">
        <v>130</v>
      </c>
      <c r="F874" t="s">
        <v>676</v>
      </c>
      <c r="G874">
        <v>181</v>
      </c>
      <c r="H874" t="s">
        <v>488</v>
      </c>
      <c r="I874" t="str">
        <f>REPLACE(H874,FIND(" -",H874&amp;" -"),99,"")</f>
        <v>COUNTY COMMISSION DISTRICT 4</v>
      </c>
      <c r="J874">
        <v>5</v>
      </c>
      <c r="K874">
        <v>3</v>
      </c>
      <c r="L874">
        <v>372</v>
      </c>
      <c r="M874" t="s">
        <v>679</v>
      </c>
      <c r="N874" t="s">
        <v>685</v>
      </c>
      <c r="O874" t="str">
        <f>IF(E874=$S$1,ROW(),"")</f>
        <v/>
      </c>
      <c r="P874" t="str">
        <f>IF(J874=$U$1,ROW(),"")</f>
        <v/>
      </c>
    </row>
    <row r="875" spans="1:16" x14ac:dyDescent="0.25">
      <c r="A875" t="s">
        <v>678</v>
      </c>
      <c r="B875" s="1">
        <v>44684</v>
      </c>
      <c r="C875" t="s">
        <v>447</v>
      </c>
      <c r="D875" t="s">
        <v>512</v>
      </c>
      <c r="E875">
        <v>140</v>
      </c>
      <c r="F875" t="s">
        <v>676</v>
      </c>
      <c r="G875">
        <v>154</v>
      </c>
      <c r="H875" t="s">
        <v>488</v>
      </c>
      <c r="I875" t="str">
        <f>REPLACE(H875,FIND(" -",H875&amp;" -"),99,"")</f>
        <v>COUNTY COMMISSION DISTRICT 4</v>
      </c>
      <c r="J875">
        <v>5</v>
      </c>
      <c r="K875">
        <v>3</v>
      </c>
      <c r="L875">
        <v>372</v>
      </c>
      <c r="M875" t="s">
        <v>679</v>
      </c>
      <c r="N875" t="s">
        <v>685</v>
      </c>
      <c r="O875" t="str">
        <f>IF(E875=$S$1,ROW(),"")</f>
        <v/>
      </c>
      <c r="P875" t="str">
        <f>IF(J875=$U$1,ROW(),"")</f>
        <v/>
      </c>
    </row>
    <row r="876" spans="1:16" x14ac:dyDescent="0.25">
      <c r="A876" t="s">
        <v>678</v>
      </c>
      <c r="B876" s="1">
        <v>44684</v>
      </c>
      <c r="C876" t="s">
        <v>390</v>
      </c>
      <c r="D876" t="s">
        <v>646</v>
      </c>
      <c r="E876">
        <v>162</v>
      </c>
      <c r="F876" t="s">
        <v>676</v>
      </c>
      <c r="G876">
        <v>98</v>
      </c>
      <c r="H876" t="s">
        <v>488</v>
      </c>
      <c r="I876" t="str">
        <f>REPLACE(H876,FIND(" -",H876&amp;" -"),99,"")</f>
        <v>COUNTY COMMISSION DISTRICT 4</v>
      </c>
      <c r="J876">
        <v>5</v>
      </c>
      <c r="K876">
        <v>3</v>
      </c>
      <c r="L876">
        <v>372</v>
      </c>
      <c r="M876" t="s">
        <v>680</v>
      </c>
      <c r="N876" t="s">
        <v>688</v>
      </c>
      <c r="O876" t="str">
        <f>IF(E876=$S$1,ROW(),"")</f>
        <v/>
      </c>
      <c r="P876" t="str">
        <f>IF(J876=$U$1,ROW(),"")</f>
        <v/>
      </c>
    </row>
    <row r="877" spans="1:16" x14ac:dyDescent="0.25">
      <c r="A877" t="s">
        <v>678</v>
      </c>
      <c r="B877" s="1">
        <v>44684</v>
      </c>
      <c r="C877" t="s">
        <v>454</v>
      </c>
      <c r="D877" t="s">
        <v>660</v>
      </c>
      <c r="E877">
        <v>179</v>
      </c>
      <c r="F877" t="s">
        <v>676</v>
      </c>
      <c r="G877">
        <v>89</v>
      </c>
      <c r="H877" t="s">
        <v>488</v>
      </c>
      <c r="I877" t="str">
        <f>REPLACE(H877,FIND(" -",H877&amp;" -"),99,"")</f>
        <v>COUNTY COMMISSION DISTRICT 4</v>
      </c>
      <c r="J877">
        <v>5</v>
      </c>
      <c r="K877">
        <v>3</v>
      </c>
      <c r="L877">
        <v>372</v>
      </c>
      <c r="M877" t="s">
        <v>680</v>
      </c>
      <c r="N877" t="s">
        <v>688</v>
      </c>
      <c r="O877" t="str">
        <f>IF(E877=$S$1,ROW(),"")</f>
        <v/>
      </c>
      <c r="P877" t="str">
        <f>IF(J877=$U$1,ROW(),"")</f>
        <v/>
      </c>
    </row>
    <row r="878" spans="1:16" x14ac:dyDescent="0.25">
      <c r="A878" t="s">
        <v>678</v>
      </c>
      <c r="B878" s="1">
        <v>44684</v>
      </c>
      <c r="C878" t="s">
        <v>455</v>
      </c>
      <c r="D878" t="s">
        <v>531</v>
      </c>
      <c r="E878">
        <v>184</v>
      </c>
      <c r="F878" t="s">
        <v>676</v>
      </c>
      <c r="G878">
        <v>149</v>
      </c>
      <c r="H878" t="s">
        <v>488</v>
      </c>
      <c r="I878" t="str">
        <f>REPLACE(H878,FIND(" -",H878&amp;" -"),99,"")</f>
        <v>COUNTY COMMISSION DISTRICT 4</v>
      </c>
      <c r="J878">
        <v>5</v>
      </c>
      <c r="K878">
        <v>3</v>
      </c>
      <c r="L878">
        <v>372</v>
      </c>
      <c r="M878" t="s">
        <v>680</v>
      </c>
      <c r="N878" t="s">
        <v>688</v>
      </c>
      <c r="O878" t="str">
        <f>IF(E878=$S$1,ROW(),"")</f>
        <v/>
      </c>
      <c r="P878" t="str">
        <f>IF(J878=$U$1,ROW(),"")</f>
        <v/>
      </c>
    </row>
    <row r="879" spans="1:16" x14ac:dyDescent="0.25">
      <c r="A879" t="s">
        <v>678</v>
      </c>
      <c r="B879" s="1">
        <v>44684</v>
      </c>
      <c r="C879" t="s">
        <v>187</v>
      </c>
      <c r="D879" t="s">
        <v>539</v>
      </c>
      <c r="E879">
        <v>6</v>
      </c>
      <c r="F879" t="s">
        <v>676</v>
      </c>
      <c r="G879">
        <v>1138</v>
      </c>
      <c r="H879" t="s">
        <v>68</v>
      </c>
      <c r="I879" t="str">
        <f>REPLACE(H879,FIND(" -",H879&amp;" -"),99,"")</f>
        <v>COUNTY TRUSTEE</v>
      </c>
      <c r="J879">
        <v>7</v>
      </c>
      <c r="K879">
        <v>1</v>
      </c>
      <c r="L879">
        <v>373</v>
      </c>
      <c r="M879" t="s">
        <v>679</v>
      </c>
      <c r="N879" t="s">
        <v>679</v>
      </c>
      <c r="O879" t="str">
        <f>IF(E879=$S$1,ROW(),"")</f>
        <v/>
      </c>
      <c r="P879" t="str">
        <f>IF(J879=$U$1,ROW(),"")</f>
        <v/>
      </c>
    </row>
    <row r="880" spans="1:16" x14ac:dyDescent="0.25">
      <c r="A880" t="s">
        <v>678</v>
      </c>
      <c r="B880" s="1">
        <v>44684</v>
      </c>
      <c r="C880" t="s">
        <v>503</v>
      </c>
      <c r="F880" t="s">
        <v>676</v>
      </c>
      <c r="G880" t="s">
        <v>11</v>
      </c>
      <c r="H880" t="s">
        <v>41</v>
      </c>
      <c r="I880" t="str">
        <f>REPLACE(H880,FIND(" -",H880&amp;" -"),99,"")</f>
        <v>GENERAL SESSIONS JUDGE</v>
      </c>
      <c r="J880">
        <v>8</v>
      </c>
      <c r="K880">
        <v>1</v>
      </c>
      <c r="L880">
        <v>374</v>
      </c>
      <c r="M880" t="s">
        <v>11</v>
      </c>
      <c r="N880" t="s">
        <v>11</v>
      </c>
      <c r="O880" t="str">
        <f>IF(E880=$S$1,ROW(),"")</f>
        <v/>
      </c>
      <c r="P880" t="str">
        <f>IF(J880=$U$1,ROW(),"")</f>
        <v/>
      </c>
    </row>
    <row r="881" spans="1:16" x14ac:dyDescent="0.25">
      <c r="A881" t="s">
        <v>678</v>
      </c>
      <c r="B881" s="1">
        <v>44684</v>
      </c>
      <c r="C881" t="s">
        <v>456</v>
      </c>
      <c r="D881" t="s">
        <v>661</v>
      </c>
      <c r="E881">
        <v>67</v>
      </c>
      <c r="F881" t="s">
        <v>676</v>
      </c>
      <c r="G881">
        <v>385</v>
      </c>
      <c r="H881" t="s">
        <v>46</v>
      </c>
      <c r="I881" t="str">
        <f>REPLACE(H881,FIND(" -",H881&amp;" -"),99,"")</f>
        <v>SHERIFF</v>
      </c>
      <c r="J881">
        <v>9</v>
      </c>
      <c r="K881">
        <v>1</v>
      </c>
      <c r="L881">
        <v>375</v>
      </c>
      <c r="M881" t="s">
        <v>680</v>
      </c>
      <c r="N881" t="s">
        <v>680</v>
      </c>
      <c r="O881" t="str">
        <f>IF(E881=$S$1,ROW(),"")</f>
        <v/>
      </c>
      <c r="P881" t="str">
        <f>IF(J881=$U$1,ROW(),"")</f>
        <v/>
      </c>
    </row>
    <row r="882" spans="1:16" x14ac:dyDescent="0.25">
      <c r="A882" t="s">
        <v>678</v>
      </c>
      <c r="B882" s="1">
        <v>44684</v>
      </c>
      <c r="C882" t="s">
        <v>372</v>
      </c>
      <c r="D882" t="s">
        <v>530</v>
      </c>
      <c r="E882">
        <v>105</v>
      </c>
      <c r="F882" t="s">
        <v>676</v>
      </c>
      <c r="G882">
        <v>1007</v>
      </c>
      <c r="H882" t="s">
        <v>46</v>
      </c>
      <c r="I882" t="str">
        <f>REPLACE(H882,FIND(" -",H882&amp;" -"),99,"")</f>
        <v>SHERIFF</v>
      </c>
      <c r="J882">
        <v>9</v>
      </c>
      <c r="K882">
        <v>1</v>
      </c>
      <c r="L882">
        <v>375</v>
      </c>
      <c r="M882" t="s">
        <v>679</v>
      </c>
      <c r="N882" t="s">
        <v>679</v>
      </c>
      <c r="O882" t="str">
        <f>IF(E882=$S$1,ROW(),"")</f>
        <v/>
      </c>
      <c r="P882" t="str">
        <f>IF(J882=$U$1,ROW(),"")</f>
        <v/>
      </c>
    </row>
    <row r="883" spans="1:16" x14ac:dyDescent="0.25">
      <c r="A883" t="s">
        <v>678</v>
      </c>
      <c r="B883" s="1">
        <v>44684</v>
      </c>
      <c r="C883" t="s">
        <v>421</v>
      </c>
      <c r="D883" t="s">
        <v>586</v>
      </c>
      <c r="E883">
        <v>158</v>
      </c>
      <c r="F883" t="s">
        <v>676</v>
      </c>
      <c r="G883">
        <v>942</v>
      </c>
      <c r="H883" t="s">
        <v>49</v>
      </c>
      <c r="I883" t="str">
        <f>REPLACE(H883,FIND(" -",H883&amp;" -"),99,"")</f>
        <v>CIRCUIT COURT CLERK</v>
      </c>
      <c r="J883">
        <v>10</v>
      </c>
      <c r="K883">
        <v>1</v>
      </c>
      <c r="L883">
        <v>376</v>
      </c>
      <c r="M883" t="s">
        <v>679</v>
      </c>
      <c r="N883" t="s">
        <v>679</v>
      </c>
      <c r="O883" t="str">
        <f>IF(E883=$S$1,ROW(),"")</f>
        <v/>
      </c>
      <c r="P883" t="str">
        <f>IF(J883=$U$1,ROW(),"")</f>
        <v/>
      </c>
    </row>
    <row r="884" spans="1:16" x14ac:dyDescent="0.25">
      <c r="A884" t="s">
        <v>678</v>
      </c>
      <c r="B884" s="1">
        <v>44684</v>
      </c>
      <c r="C884" t="s">
        <v>457</v>
      </c>
      <c r="D884" t="s">
        <v>513</v>
      </c>
      <c r="E884">
        <v>303</v>
      </c>
      <c r="F884" t="s">
        <v>676</v>
      </c>
      <c r="G884">
        <v>439</v>
      </c>
      <c r="H884" t="s">
        <v>49</v>
      </c>
      <c r="I884" t="str">
        <f>REPLACE(H884,FIND(" -",H884&amp;" -"),99,"")</f>
        <v>CIRCUIT COURT CLERK</v>
      </c>
      <c r="J884">
        <v>10</v>
      </c>
      <c r="K884">
        <v>1</v>
      </c>
      <c r="L884">
        <v>376</v>
      </c>
      <c r="M884" t="s">
        <v>680</v>
      </c>
      <c r="N884" t="s">
        <v>680</v>
      </c>
      <c r="O884" t="str">
        <f>IF(E884=$S$1,ROW(),"")</f>
        <v/>
      </c>
      <c r="P884" t="str">
        <f>IF(J884=$U$1,ROW(),"")</f>
        <v/>
      </c>
    </row>
    <row r="885" spans="1:16" x14ac:dyDescent="0.25">
      <c r="A885" t="s">
        <v>678</v>
      </c>
      <c r="B885" s="1">
        <v>44684</v>
      </c>
      <c r="C885" t="s">
        <v>503</v>
      </c>
      <c r="F885" t="s">
        <v>676</v>
      </c>
      <c r="G885" t="s">
        <v>11</v>
      </c>
      <c r="H885" t="s">
        <v>51</v>
      </c>
      <c r="I885" t="str">
        <f>REPLACE(H885,FIND(" -",H885&amp;" -"),99,"")</f>
        <v>COUNTY CLERK</v>
      </c>
      <c r="J885">
        <v>11</v>
      </c>
      <c r="K885">
        <v>1</v>
      </c>
      <c r="L885">
        <v>377</v>
      </c>
      <c r="M885" t="s">
        <v>11</v>
      </c>
      <c r="N885" t="s">
        <v>11</v>
      </c>
      <c r="O885" t="str">
        <f>IF(E885=$S$1,ROW(),"")</f>
        <v/>
      </c>
      <c r="P885" t="str">
        <f>IF(J885=$U$1,ROW(),"")</f>
        <v/>
      </c>
    </row>
    <row r="886" spans="1:16" x14ac:dyDescent="0.25">
      <c r="A886" t="s">
        <v>678</v>
      </c>
      <c r="B886" s="1">
        <v>44684</v>
      </c>
      <c r="C886" t="s">
        <v>423</v>
      </c>
      <c r="D886" t="s">
        <v>637</v>
      </c>
      <c r="E886">
        <v>192</v>
      </c>
      <c r="F886" t="s">
        <v>676</v>
      </c>
      <c r="G886">
        <v>1150</v>
      </c>
      <c r="H886" t="s">
        <v>54</v>
      </c>
      <c r="I886" t="str">
        <f>REPLACE(H886,FIND(" -",H886&amp;" -"),99,"")</f>
        <v>REGISTER OF DEEDS</v>
      </c>
      <c r="J886">
        <v>12</v>
      </c>
      <c r="K886">
        <v>1</v>
      </c>
      <c r="L886">
        <v>378</v>
      </c>
      <c r="M886" t="s">
        <v>679</v>
      </c>
      <c r="N886" t="s">
        <v>679</v>
      </c>
      <c r="O886" t="str">
        <f>IF(E886=$S$1,ROW(),"")</f>
        <v/>
      </c>
      <c r="P886">
        <f>IF(J886=$U$1,ROW(),"")</f>
        <v>886</v>
      </c>
    </row>
    <row r="887" spans="1:16" x14ac:dyDescent="0.25">
      <c r="A887" t="s">
        <v>678</v>
      </c>
      <c r="B887" s="1">
        <v>44684</v>
      </c>
      <c r="C887" t="s">
        <v>449</v>
      </c>
      <c r="D887" t="s">
        <v>574</v>
      </c>
      <c r="E887">
        <v>71</v>
      </c>
      <c r="F887" t="s">
        <v>676</v>
      </c>
      <c r="G887">
        <v>1117</v>
      </c>
      <c r="H887" t="s">
        <v>114</v>
      </c>
      <c r="I887" t="str">
        <f>REPLACE(H887,FIND(" -",H887&amp;" -"),99,"")</f>
        <v>ROAD SUPERINTENDENT</v>
      </c>
      <c r="J887">
        <v>13</v>
      </c>
      <c r="K887">
        <v>1</v>
      </c>
      <c r="L887">
        <v>379</v>
      </c>
      <c r="M887" t="s">
        <v>679</v>
      </c>
      <c r="N887" t="s">
        <v>679</v>
      </c>
      <c r="O887" t="str">
        <f>IF(E887=$S$1,ROW(),"")</f>
        <v/>
      </c>
      <c r="P887" t="str">
        <f>IF(J887=$U$1,ROW(),"")</f>
        <v/>
      </c>
    </row>
    <row r="888" spans="1:16" x14ac:dyDescent="0.25">
      <c r="A888" t="s">
        <v>495</v>
      </c>
      <c r="B888" s="1">
        <v>44777</v>
      </c>
      <c r="C888" t="s">
        <v>246</v>
      </c>
      <c r="D888" t="s">
        <v>547</v>
      </c>
      <c r="E888">
        <v>35</v>
      </c>
      <c r="F888" t="s">
        <v>677</v>
      </c>
      <c r="G888">
        <v>1113</v>
      </c>
      <c r="H888" t="s">
        <v>23</v>
      </c>
      <c r="I888" t="str">
        <f>REPLACE(H888,FIND(" -",H888&amp;" -"),99,"")</f>
        <v>COUNTY EXECUTIVE</v>
      </c>
      <c r="J888">
        <v>1</v>
      </c>
      <c r="K888">
        <v>1</v>
      </c>
      <c r="L888">
        <v>380</v>
      </c>
      <c r="M888" t="s">
        <v>679</v>
      </c>
      <c r="N888" t="s">
        <v>679</v>
      </c>
      <c r="O888" t="str">
        <f>IF(E888=$S$1,ROW(),"")</f>
        <v/>
      </c>
      <c r="P888" t="str">
        <f>IF(J888=$U$1,ROW(),"")</f>
        <v/>
      </c>
    </row>
    <row r="889" spans="1:16" x14ac:dyDescent="0.25">
      <c r="A889" t="s">
        <v>495</v>
      </c>
      <c r="B889" s="1">
        <v>44777</v>
      </c>
      <c r="C889" t="s">
        <v>439</v>
      </c>
      <c r="D889" t="s">
        <v>631</v>
      </c>
      <c r="E889">
        <v>127</v>
      </c>
      <c r="F889" t="s">
        <v>676</v>
      </c>
      <c r="G889">
        <v>665</v>
      </c>
      <c r="H889" t="s">
        <v>23</v>
      </c>
      <c r="I889" t="str">
        <f>REPLACE(H889,FIND(" -",H889&amp;" -"),99,"")</f>
        <v>COUNTY EXECUTIVE</v>
      </c>
      <c r="J889">
        <v>1</v>
      </c>
      <c r="K889">
        <v>1</v>
      </c>
      <c r="L889">
        <v>380</v>
      </c>
      <c r="M889" t="s">
        <v>680</v>
      </c>
      <c r="N889" t="s">
        <v>680</v>
      </c>
      <c r="O889" t="str">
        <f>IF(E889=$S$1,ROW(),"")</f>
        <v/>
      </c>
      <c r="P889" t="str">
        <f>IF(J889=$U$1,ROW(),"")</f>
        <v/>
      </c>
    </row>
    <row r="890" spans="1:16" x14ac:dyDescent="0.25">
      <c r="A890" t="s">
        <v>495</v>
      </c>
      <c r="B890" s="1">
        <v>44777</v>
      </c>
      <c r="C890" t="s">
        <v>309</v>
      </c>
      <c r="D890" t="s">
        <v>540</v>
      </c>
      <c r="E890">
        <v>27</v>
      </c>
      <c r="F890" t="s">
        <v>676</v>
      </c>
      <c r="G890">
        <v>297</v>
      </c>
      <c r="H890" t="s">
        <v>485</v>
      </c>
      <c r="I890" t="str">
        <f>REPLACE(H890,FIND(" -",H890&amp;" -"),99,"")</f>
        <v>COUNTY COMMISSION DISTRICT 1</v>
      </c>
      <c r="J890">
        <v>2</v>
      </c>
      <c r="K890">
        <v>3</v>
      </c>
      <c r="L890">
        <v>381</v>
      </c>
      <c r="M890" t="s">
        <v>679</v>
      </c>
      <c r="N890" t="s">
        <v>685</v>
      </c>
      <c r="O890" t="str">
        <f>IF(E890=$S$1,ROW(),"")</f>
        <v/>
      </c>
      <c r="P890" t="str">
        <f>IF(J890=$U$1,ROW(),"")</f>
        <v/>
      </c>
    </row>
    <row r="891" spans="1:16" x14ac:dyDescent="0.25">
      <c r="A891" t="s">
        <v>495</v>
      </c>
      <c r="B891" s="1">
        <v>44777</v>
      </c>
      <c r="C891" t="s">
        <v>441</v>
      </c>
      <c r="D891" t="s">
        <v>662</v>
      </c>
      <c r="E891">
        <v>156</v>
      </c>
      <c r="F891" t="s">
        <v>677</v>
      </c>
      <c r="G891">
        <v>102</v>
      </c>
      <c r="H891" t="s">
        <v>485</v>
      </c>
      <c r="I891" t="str">
        <f>REPLACE(H891,FIND(" -",H891&amp;" -"),99,"")</f>
        <v>COUNTY COMMISSION DISTRICT 1</v>
      </c>
      <c r="J891">
        <v>2</v>
      </c>
      <c r="K891">
        <v>3</v>
      </c>
      <c r="L891">
        <v>381</v>
      </c>
      <c r="M891" t="s">
        <v>680</v>
      </c>
      <c r="N891" t="s">
        <v>688</v>
      </c>
      <c r="O891" t="str">
        <f>IF(E891=$S$1,ROW(),"")</f>
        <v/>
      </c>
      <c r="P891" t="str">
        <f>IF(J891=$U$1,ROW(),"")</f>
        <v/>
      </c>
    </row>
    <row r="892" spans="1:16" x14ac:dyDescent="0.25">
      <c r="A892" t="s">
        <v>495</v>
      </c>
      <c r="B892" s="1">
        <v>44777</v>
      </c>
      <c r="C892" t="s">
        <v>440</v>
      </c>
      <c r="D892" t="s">
        <v>531</v>
      </c>
      <c r="E892">
        <v>185</v>
      </c>
      <c r="F892" t="s">
        <v>676</v>
      </c>
      <c r="G892">
        <v>326</v>
      </c>
      <c r="H892" t="s">
        <v>485</v>
      </c>
      <c r="I892" t="str">
        <f>REPLACE(H892,FIND(" -",H892&amp;" -"),99,"")</f>
        <v>COUNTY COMMISSION DISTRICT 1</v>
      </c>
      <c r="J892">
        <v>2</v>
      </c>
      <c r="K892">
        <v>3</v>
      </c>
      <c r="L892">
        <v>381</v>
      </c>
      <c r="M892" t="s">
        <v>679</v>
      </c>
      <c r="N892" t="s">
        <v>685</v>
      </c>
      <c r="O892" t="str">
        <f>IF(E892=$S$1,ROW(),"")</f>
        <v/>
      </c>
      <c r="P892" t="str">
        <f>IF(J892=$U$1,ROW(),"")</f>
        <v/>
      </c>
    </row>
    <row r="893" spans="1:16" x14ac:dyDescent="0.25">
      <c r="A893" t="s">
        <v>495</v>
      </c>
      <c r="B893" s="1">
        <v>44777</v>
      </c>
      <c r="C893" t="s">
        <v>413</v>
      </c>
      <c r="D893" t="s">
        <v>651</v>
      </c>
      <c r="E893">
        <v>206</v>
      </c>
      <c r="F893" t="s">
        <v>676</v>
      </c>
      <c r="G893">
        <v>361</v>
      </c>
      <c r="H893" t="s">
        <v>485</v>
      </c>
      <c r="I893" t="str">
        <f>REPLACE(H893,FIND(" -",H893&amp;" -"),99,"")</f>
        <v>COUNTY COMMISSION DISTRICT 1</v>
      </c>
      <c r="J893">
        <v>2</v>
      </c>
      <c r="K893">
        <v>3</v>
      </c>
      <c r="L893">
        <v>381</v>
      </c>
      <c r="M893" t="s">
        <v>679</v>
      </c>
      <c r="N893" t="s">
        <v>685</v>
      </c>
      <c r="O893" t="str">
        <f>IF(E893=$S$1,ROW(),"")</f>
        <v/>
      </c>
      <c r="P893" t="str">
        <f>IF(J893=$U$1,ROW(),"")</f>
        <v/>
      </c>
    </row>
    <row r="894" spans="1:16" x14ac:dyDescent="0.25">
      <c r="A894" t="s">
        <v>495</v>
      </c>
      <c r="B894" s="1">
        <v>44777</v>
      </c>
      <c r="C894" t="s">
        <v>442</v>
      </c>
      <c r="D894" t="s">
        <v>593</v>
      </c>
      <c r="E894">
        <v>75</v>
      </c>
      <c r="F894" t="s">
        <v>676</v>
      </c>
      <c r="G894">
        <v>294</v>
      </c>
      <c r="H894" t="s">
        <v>486</v>
      </c>
      <c r="I894" t="str">
        <f>REPLACE(H894,FIND(" -",H894&amp;" -"),99,"")</f>
        <v>COUNTY COMMISSION DISTRICT 2</v>
      </c>
      <c r="J894">
        <v>3</v>
      </c>
      <c r="K894">
        <v>3</v>
      </c>
      <c r="L894">
        <v>382</v>
      </c>
      <c r="M894" t="s">
        <v>679</v>
      </c>
      <c r="N894" t="s">
        <v>685</v>
      </c>
      <c r="O894" t="str">
        <f>IF(E894=$S$1,ROW(),"")</f>
        <v/>
      </c>
      <c r="P894" t="str">
        <f>IF(J894=$U$1,ROW(),"")</f>
        <v/>
      </c>
    </row>
    <row r="895" spans="1:16" x14ac:dyDescent="0.25">
      <c r="A895" t="s">
        <v>495</v>
      </c>
      <c r="B895" s="1">
        <v>44777</v>
      </c>
      <c r="C895" t="s">
        <v>443</v>
      </c>
      <c r="D895" t="s">
        <v>512</v>
      </c>
      <c r="E895">
        <v>131</v>
      </c>
      <c r="F895" t="s">
        <v>677</v>
      </c>
      <c r="G895">
        <v>253</v>
      </c>
      <c r="H895" t="s">
        <v>486</v>
      </c>
      <c r="I895" t="str">
        <f>REPLACE(H895,FIND(" -",H895&amp;" -"),99,"")</f>
        <v>COUNTY COMMISSION DISTRICT 2</v>
      </c>
      <c r="J895">
        <v>3</v>
      </c>
      <c r="K895">
        <v>3</v>
      </c>
      <c r="L895">
        <v>382</v>
      </c>
      <c r="M895" t="s">
        <v>679</v>
      </c>
      <c r="N895" t="s">
        <v>685</v>
      </c>
      <c r="O895" t="str">
        <f>IF(E895=$S$1,ROW(),"")</f>
        <v/>
      </c>
      <c r="P895" t="str">
        <f>IF(J895=$U$1,ROW(),"")</f>
        <v/>
      </c>
    </row>
    <row r="896" spans="1:16" x14ac:dyDescent="0.25">
      <c r="A896" t="s">
        <v>495</v>
      </c>
      <c r="B896" s="1">
        <v>44777</v>
      </c>
      <c r="C896" t="s">
        <v>381</v>
      </c>
      <c r="D896" t="s">
        <v>524</v>
      </c>
      <c r="E896">
        <v>254</v>
      </c>
      <c r="F896" t="s">
        <v>676</v>
      </c>
      <c r="G896">
        <v>236</v>
      </c>
      <c r="H896" t="s">
        <v>486</v>
      </c>
      <c r="I896" t="str">
        <f>REPLACE(H896,FIND(" -",H896&amp;" -"),99,"")</f>
        <v>COUNTY COMMISSION DISTRICT 2</v>
      </c>
      <c r="J896">
        <v>3</v>
      </c>
      <c r="K896">
        <v>3</v>
      </c>
      <c r="L896">
        <v>382</v>
      </c>
      <c r="M896" t="s">
        <v>680</v>
      </c>
      <c r="N896" t="s">
        <v>688</v>
      </c>
      <c r="O896" t="str">
        <f>IF(E896=$S$1,ROW(),"")</f>
        <v/>
      </c>
      <c r="P896" t="str">
        <f>IF(J896=$U$1,ROW(),"")</f>
        <v/>
      </c>
    </row>
    <row r="897" spans="1:16" x14ac:dyDescent="0.25">
      <c r="A897" t="s">
        <v>495</v>
      </c>
      <c r="B897" s="1">
        <v>44777</v>
      </c>
      <c r="C897" t="s">
        <v>382</v>
      </c>
      <c r="D897" t="s">
        <v>524</v>
      </c>
      <c r="E897">
        <v>255</v>
      </c>
      <c r="F897" t="s">
        <v>676</v>
      </c>
      <c r="G897">
        <v>272</v>
      </c>
      <c r="H897" t="s">
        <v>486</v>
      </c>
      <c r="I897" t="str">
        <f>REPLACE(H897,FIND(" -",H897&amp;" -"),99,"")</f>
        <v>COUNTY COMMISSION DISTRICT 2</v>
      </c>
      <c r="J897">
        <v>3</v>
      </c>
      <c r="K897">
        <v>3</v>
      </c>
      <c r="L897">
        <v>382</v>
      </c>
      <c r="M897" t="s">
        <v>679</v>
      </c>
      <c r="N897" t="s">
        <v>685</v>
      </c>
      <c r="O897" t="str">
        <f>IF(E897=$S$1,ROW(),"")</f>
        <v/>
      </c>
      <c r="P897" t="str">
        <f>IF(J897=$U$1,ROW(),"")</f>
        <v/>
      </c>
    </row>
    <row r="898" spans="1:16" x14ac:dyDescent="0.25">
      <c r="A898" t="s">
        <v>495</v>
      </c>
      <c r="B898" s="1">
        <v>44777</v>
      </c>
      <c r="C898" t="s">
        <v>444</v>
      </c>
      <c r="D898" t="s">
        <v>563</v>
      </c>
      <c r="E898">
        <v>2</v>
      </c>
      <c r="F898" t="s">
        <v>676</v>
      </c>
      <c r="G898">
        <v>298</v>
      </c>
      <c r="H898" t="s">
        <v>487</v>
      </c>
      <c r="I898" t="str">
        <f>REPLACE(H898,FIND(" -",H898&amp;" -"),99,"")</f>
        <v>COUNTY COMMISSION DISTRICT 3</v>
      </c>
      <c r="J898">
        <v>4</v>
      </c>
      <c r="K898">
        <v>3</v>
      </c>
      <c r="L898">
        <v>383</v>
      </c>
      <c r="M898" t="s">
        <v>679</v>
      </c>
      <c r="N898" t="s">
        <v>685</v>
      </c>
      <c r="O898" t="str">
        <f>IF(E898=$S$1,ROW(),"")</f>
        <v/>
      </c>
      <c r="P898" t="str">
        <f>IF(J898=$U$1,ROW(),"")</f>
        <v/>
      </c>
    </row>
    <row r="899" spans="1:16" x14ac:dyDescent="0.25">
      <c r="A899" t="s">
        <v>495</v>
      </c>
      <c r="B899" s="1">
        <v>44777</v>
      </c>
      <c r="C899" t="s">
        <v>438</v>
      </c>
      <c r="D899" t="s">
        <v>540</v>
      </c>
      <c r="E899">
        <v>25</v>
      </c>
      <c r="F899" t="s">
        <v>676</v>
      </c>
      <c r="G899">
        <v>192</v>
      </c>
      <c r="H899" t="s">
        <v>487</v>
      </c>
      <c r="I899" t="str">
        <f>REPLACE(H899,FIND(" -",H899&amp;" -"),99,"")</f>
        <v>COUNTY COMMISSION DISTRICT 3</v>
      </c>
      <c r="J899">
        <v>4</v>
      </c>
      <c r="K899">
        <v>3</v>
      </c>
      <c r="L899">
        <v>383</v>
      </c>
      <c r="M899" t="s">
        <v>679</v>
      </c>
      <c r="N899" t="s">
        <v>685</v>
      </c>
      <c r="O899" t="str">
        <f>IF(E899=$S$1,ROW(),"")</f>
        <v/>
      </c>
      <c r="P899" t="str">
        <f>IF(J899=$U$1,ROW(),"")</f>
        <v/>
      </c>
    </row>
    <row r="900" spans="1:16" x14ac:dyDescent="0.25">
      <c r="A900" t="s">
        <v>495</v>
      </c>
      <c r="B900" s="1">
        <v>44777</v>
      </c>
      <c r="C900" t="s">
        <v>446</v>
      </c>
      <c r="D900" t="s">
        <v>571</v>
      </c>
      <c r="E900">
        <v>38</v>
      </c>
      <c r="F900" t="s">
        <v>684</v>
      </c>
      <c r="G900">
        <v>136</v>
      </c>
      <c r="H900" t="s">
        <v>487</v>
      </c>
      <c r="I900" t="str">
        <f>REPLACE(H900,FIND(" -",H900&amp;" -"),99,"")</f>
        <v>COUNTY COMMISSION DISTRICT 3</v>
      </c>
      <c r="J900">
        <v>4</v>
      </c>
      <c r="K900">
        <v>3</v>
      </c>
      <c r="L900">
        <v>383</v>
      </c>
      <c r="M900" t="s">
        <v>680</v>
      </c>
      <c r="N900" t="s">
        <v>688</v>
      </c>
      <c r="O900" t="str">
        <f>IF(E900=$S$1,ROW(),"")</f>
        <v/>
      </c>
      <c r="P900" t="str">
        <f>IF(J900=$U$1,ROW(),"")</f>
        <v/>
      </c>
    </row>
    <row r="901" spans="1:16" x14ac:dyDescent="0.25">
      <c r="A901" t="s">
        <v>495</v>
      </c>
      <c r="B901" s="1">
        <v>44777</v>
      </c>
      <c r="C901" t="s">
        <v>404</v>
      </c>
      <c r="D901" t="s">
        <v>644</v>
      </c>
      <c r="E901">
        <v>151</v>
      </c>
      <c r="F901" t="s">
        <v>684</v>
      </c>
      <c r="G901">
        <v>117</v>
      </c>
      <c r="H901" t="s">
        <v>487</v>
      </c>
      <c r="I901" t="str">
        <f>REPLACE(H901,FIND(" -",H901&amp;" -"),99,"")</f>
        <v>COUNTY COMMISSION DISTRICT 3</v>
      </c>
      <c r="J901">
        <v>4</v>
      </c>
      <c r="K901">
        <v>3</v>
      </c>
      <c r="L901">
        <v>383</v>
      </c>
      <c r="M901" t="s">
        <v>680</v>
      </c>
      <c r="N901" t="s">
        <v>688</v>
      </c>
      <c r="O901" t="str">
        <f>IF(E901=$S$1,ROW(),"")</f>
        <v/>
      </c>
      <c r="P901" t="str">
        <f>IF(J901=$U$1,ROW(),"")</f>
        <v/>
      </c>
    </row>
    <row r="902" spans="1:16" x14ac:dyDescent="0.25">
      <c r="A902" t="s">
        <v>495</v>
      </c>
      <c r="B902" s="1">
        <v>44777</v>
      </c>
      <c r="C902" t="s">
        <v>445</v>
      </c>
      <c r="D902" t="s">
        <v>546</v>
      </c>
      <c r="E902">
        <v>209</v>
      </c>
      <c r="F902" t="s">
        <v>676</v>
      </c>
      <c r="G902">
        <v>264</v>
      </c>
      <c r="H902" t="s">
        <v>487</v>
      </c>
      <c r="I902" t="str">
        <f>REPLACE(H902,FIND(" -",H902&amp;" -"),99,"")</f>
        <v>COUNTY COMMISSION DISTRICT 3</v>
      </c>
      <c r="J902">
        <v>4</v>
      </c>
      <c r="K902">
        <v>3</v>
      </c>
      <c r="L902">
        <v>383</v>
      </c>
      <c r="M902" t="s">
        <v>679</v>
      </c>
      <c r="N902" t="s">
        <v>685</v>
      </c>
      <c r="O902" t="str">
        <f>IF(E902=$S$1,ROW(),"")</f>
        <v/>
      </c>
      <c r="P902" t="str">
        <f>IF(J902=$U$1,ROW(),"")</f>
        <v/>
      </c>
    </row>
    <row r="903" spans="1:16" x14ac:dyDescent="0.25">
      <c r="A903" t="s">
        <v>495</v>
      </c>
      <c r="B903" s="1">
        <v>44777</v>
      </c>
      <c r="C903" t="s">
        <v>418</v>
      </c>
      <c r="D903" t="s">
        <v>606</v>
      </c>
      <c r="E903">
        <v>65</v>
      </c>
      <c r="F903" t="s">
        <v>676</v>
      </c>
      <c r="G903">
        <v>284</v>
      </c>
      <c r="H903" t="s">
        <v>488</v>
      </c>
      <c r="I903" t="str">
        <f>REPLACE(H903,FIND(" -",H903&amp;" -"),99,"")</f>
        <v>COUNTY COMMISSION DISTRICT 4</v>
      </c>
      <c r="J903">
        <v>5</v>
      </c>
      <c r="K903">
        <v>3</v>
      </c>
      <c r="L903">
        <v>384</v>
      </c>
      <c r="M903" t="s">
        <v>679</v>
      </c>
      <c r="N903" t="s">
        <v>685</v>
      </c>
      <c r="O903" t="str">
        <f>IF(E903=$S$1,ROW(),"")</f>
        <v/>
      </c>
      <c r="P903" t="str">
        <f>IF(J903=$U$1,ROW(),"")</f>
        <v/>
      </c>
    </row>
    <row r="904" spans="1:16" x14ac:dyDescent="0.25">
      <c r="A904" t="s">
        <v>495</v>
      </c>
      <c r="B904" s="1">
        <v>44777</v>
      </c>
      <c r="C904" t="s">
        <v>357</v>
      </c>
      <c r="D904" t="s">
        <v>512</v>
      </c>
      <c r="E904">
        <v>130</v>
      </c>
      <c r="F904" t="s">
        <v>676</v>
      </c>
      <c r="G904">
        <v>261</v>
      </c>
      <c r="H904" t="s">
        <v>488</v>
      </c>
      <c r="I904" t="str">
        <f>REPLACE(H904,FIND(" -",H904&amp;" -"),99,"")</f>
        <v>COUNTY COMMISSION DISTRICT 4</v>
      </c>
      <c r="J904">
        <v>5</v>
      </c>
      <c r="K904">
        <v>3</v>
      </c>
      <c r="L904">
        <v>384</v>
      </c>
      <c r="M904" t="s">
        <v>679</v>
      </c>
      <c r="N904" t="s">
        <v>685</v>
      </c>
      <c r="O904" t="str">
        <f>IF(E904=$S$1,ROW(),"")</f>
        <v/>
      </c>
      <c r="P904" t="str">
        <f>IF(J904=$U$1,ROW(),"")</f>
        <v/>
      </c>
    </row>
    <row r="905" spans="1:16" x14ac:dyDescent="0.25">
      <c r="A905" t="s">
        <v>495</v>
      </c>
      <c r="B905" s="1">
        <v>44777</v>
      </c>
      <c r="C905" t="s">
        <v>447</v>
      </c>
      <c r="D905" t="s">
        <v>512</v>
      </c>
      <c r="E905">
        <v>140</v>
      </c>
      <c r="F905" t="s">
        <v>676</v>
      </c>
      <c r="G905">
        <v>279</v>
      </c>
      <c r="H905" t="s">
        <v>488</v>
      </c>
      <c r="I905" t="str">
        <f>REPLACE(H905,FIND(" -",H905&amp;" -"),99,"")</f>
        <v>COUNTY COMMISSION DISTRICT 4</v>
      </c>
      <c r="J905">
        <v>5</v>
      </c>
      <c r="K905">
        <v>3</v>
      </c>
      <c r="L905">
        <v>384</v>
      </c>
      <c r="M905" t="s">
        <v>679</v>
      </c>
      <c r="N905" t="s">
        <v>685</v>
      </c>
      <c r="O905" t="str">
        <f>IF(E905=$S$1,ROW(),"")</f>
        <v/>
      </c>
      <c r="P905" t="str">
        <f>IF(J905=$U$1,ROW(),"")</f>
        <v/>
      </c>
    </row>
    <row r="906" spans="1:16" x14ac:dyDescent="0.25">
      <c r="A906" t="s">
        <v>495</v>
      </c>
      <c r="B906" s="1">
        <v>44777</v>
      </c>
      <c r="C906" t="s">
        <v>448</v>
      </c>
      <c r="D906" t="s">
        <v>658</v>
      </c>
      <c r="E906">
        <v>324</v>
      </c>
      <c r="F906" t="s">
        <v>684</v>
      </c>
      <c r="G906">
        <v>193</v>
      </c>
      <c r="H906" t="s">
        <v>488</v>
      </c>
      <c r="I906" t="str">
        <f>REPLACE(H906,FIND(" -",H906&amp;" -"),99,"")</f>
        <v>COUNTY COMMISSION DISTRICT 4</v>
      </c>
      <c r="J906">
        <v>5</v>
      </c>
      <c r="K906">
        <v>3</v>
      </c>
      <c r="L906">
        <v>384</v>
      </c>
      <c r="M906" t="s">
        <v>680</v>
      </c>
      <c r="N906" t="s">
        <v>688</v>
      </c>
      <c r="O906" t="str">
        <f>IF(E906=$S$1,ROW(),"")</f>
        <v/>
      </c>
      <c r="P906" t="str">
        <f>IF(J906=$U$1,ROW(),"")</f>
        <v/>
      </c>
    </row>
    <row r="907" spans="1:16" x14ac:dyDescent="0.25">
      <c r="A907" t="s">
        <v>495</v>
      </c>
      <c r="B907" s="1">
        <v>44777</v>
      </c>
      <c r="C907" t="s">
        <v>187</v>
      </c>
      <c r="D907" t="s">
        <v>539</v>
      </c>
      <c r="E907">
        <v>6</v>
      </c>
      <c r="F907" t="s">
        <v>676</v>
      </c>
      <c r="G907">
        <v>1433</v>
      </c>
      <c r="H907" t="s">
        <v>68</v>
      </c>
      <c r="I907" t="str">
        <f>REPLACE(H907,FIND(" -",H907&amp;" -"),99,"")</f>
        <v>COUNTY TRUSTEE</v>
      </c>
      <c r="J907">
        <v>7</v>
      </c>
      <c r="K907">
        <v>1</v>
      </c>
      <c r="L907">
        <v>385</v>
      </c>
      <c r="M907" t="s">
        <v>679</v>
      </c>
      <c r="N907" t="s">
        <v>679</v>
      </c>
      <c r="O907" t="str">
        <f>IF(E907=$S$1,ROW(),"")</f>
        <v/>
      </c>
      <c r="P907" t="str">
        <f>IF(J907=$U$1,ROW(),"")</f>
        <v/>
      </c>
    </row>
    <row r="908" spans="1:16" x14ac:dyDescent="0.25">
      <c r="A908" t="s">
        <v>495</v>
      </c>
      <c r="B908" s="1">
        <v>44777</v>
      </c>
      <c r="C908" t="s">
        <v>392</v>
      </c>
      <c r="D908" t="s">
        <v>556</v>
      </c>
      <c r="E908">
        <v>43</v>
      </c>
      <c r="F908" t="s">
        <v>684</v>
      </c>
      <c r="G908">
        <v>1283</v>
      </c>
      <c r="H908" t="s">
        <v>41</v>
      </c>
      <c r="I908" t="str">
        <f>REPLACE(H908,FIND(" -",H908&amp;" -"),99,"")</f>
        <v>GENERAL SESSIONS JUDGE</v>
      </c>
      <c r="J908">
        <v>8</v>
      </c>
      <c r="K908">
        <v>1</v>
      </c>
      <c r="L908">
        <v>386</v>
      </c>
      <c r="M908" t="s">
        <v>679</v>
      </c>
      <c r="N908" t="s">
        <v>679</v>
      </c>
      <c r="O908" t="str">
        <f>IF(E908=$S$1,ROW(),"")</f>
        <v/>
      </c>
      <c r="P908" t="str">
        <f>IF(J908=$U$1,ROW(),"")</f>
        <v/>
      </c>
    </row>
    <row r="909" spans="1:16" x14ac:dyDescent="0.25">
      <c r="A909" t="s">
        <v>495</v>
      </c>
      <c r="B909" s="1">
        <v>44777</v>
      </c>
      <c r="C909" t="s">
        <v>372</v>
      </c>
      <c r="D909" t="s">
        <v>530</v>
      </c>
      <c r="E909">
        <v>105</v>
      </c>
      <c r="F909" t="s">
        <v>676</v>
      </c>
      <c r="G909">
        <v>1428</v>
      </c>
      <c r="H909" t="s">
        <v>46</v>
      </c>
      <c r="I909" t="str">
        <f>REPLACE(H909,FIND(" -",H909&amp;" -"),99,"")</f>
        <v>SHERIFF</v>
      </c>
      <c r="J909">
        <v>9</v>
      </c>
      <c r="K909">
        <v>1</v>
      </c>
      <c r="L909">
        <v>387</v>
      </c>
      <c r="M909" t="s">
        <v>679</v>
      </c>
      <c r="N909" t="s">
        <v>679</v>
      </c>
      <c r="O909" t="str">
        <f>IF(E909=$S$1,ROW(),"")</f>
        <v/>
      </c>
      <c r="P909" t="str">
        <f>IF(J909=$U$1,ROW(),"")</f>
        <v/>
      </c>
    </row>
    <row r="910" spans="1:16" x14ac:dyDescent="0.25">
      <c r="A910" t="s">
        <v>495</v>
      </c>
      <c r="B910" s="1">
        <v>44777</v>
      </c>
      <c r="C910" t="s">
        <v>421</v>
      </c>
      <c r="D910" t="s">
        <v>586</v>
      </c>
      <c r="E910">
        <v>158</v>
      </c>
      <c r="F910" t="s">
        <v>676</v>
      </c>
      <c r="G910">
        <v>1462</v>
      </c>
      <c r="H910" t="s">
        <v>49</v>
      </c>
      <c r="I910" t="str">
        <f>REPLACE(H910,FIND(" -",H910&amp;" -"),99,"")</f>
        <v>CIRCUIT COURT CLERK</v>
      </c>
      <c r="J910">
        <v>10</v>
      </c>
      <c r="K910">
        <v>1</v>
      </c>
      <c r="L910">
        <v>388</v>
      </c>
      <c r="M910" t="s">
        <v>679</v>
      </c>
      <c r="N910" t="s">
        <v>679</v>
      </c>
      <c r="O910" t="str">
        <f>IF(E910=$S$1,ROW(),"")</f>
        <v/>
      </c>
      <c r="P910" t="str">
        <f>IF(J910=$U$1,ROW(),"")</f>
        <v/>
      </c>
    </row>
    <row r="911" spans="1:16" x14ac:dyDescent="0.25">
      <c r="A911" t="s">
        <v>495</v>
      </c>
      <c r="B911" s="1">
        <v>44777</v>
      </c>
      <c r="C911" t="s">
        <v>361</v>
      </c>
      <c r="D911" t="s">
        <v>533</v>
      </c>
      <c r="E911">
        <v>171</v>
      </c>
      <c r="F911" t="s">
        <v>677</v>
      </c>
      <c r="G911">
        <v>1500</v>
      </c>
      <c r="H911" t="s">
        <v>51</v>
      </c>
      <c r="I911" t="str">
        <f>REPLACE(H911,FIND(" -",H911&amp;" -"),99,"")</f>
        <v>COUNTY CLERK</v>
      </c>
      <c r="J911">
        <v>11</v>
      </c>
      <c r="K911">
        <v>1</v>
      </c>
      <c r="L911">
        <v>389</v>
      </c>
      <c r="M911" t="s">
        <v>679</v>
      </c>
      <c r="N911" t="s">
        <v>679</v>
      </c>
      <c r="O911" t="str">
        <f>IF(E911=$S$1,ROW(),"")</f>
        <v/>
      </c>
      <c r="P911" t="str">
        <f>IF(J911=$U$1,ROW(),"")</f>
        <v/>
      </c>
    </row>
    <row r="912" spans="1:16" x14ac:dyDescent="0.25">
      <c r="A912" t="s">
        <v>495</v>
      </c>
      <c r="B912" s="1">
        <v>44777</v>
      </c>
      <c r="C912" t="s">
        <v>423</v>
      </c>
      <c r="D912" t="s">
        <v>637</v>
      </c>
      <c r="E912">
        <v>192</v>
      </c>
      <c r="F912" t="s">
        <v>676</v>
      </c>
      <c r="G912">
        <v>1446</v>
      </c>
      <c r="H912" t="s">
        <v>54</v>
      </c>
      <c r="I912" t="str">
        <f>REPLACE(H912,FIND(" -",H912&amp;" -"),99,"")</f>
        <v>REGISTER OF DEEDS</v>
      </c>
      <c r="J912">
        <v>12</v>
      </c>
      <c r="K912">
        <v>1</v>
      </c>
      <c r="L912">
        <v>390</v>
      </c>
      <c r="M912" t="s">
        <v>679</v>
      </c>
      <c r="N912" t="s">
        <v>679</v>
      </c>
      <c r="O912" t="str">
        <f>IF(E912=$S$1,ROW(),"")</f>
        <v/>
      </c>
      <c r="P912">
        <f>IF(J912=$U$1,ROW(),"")</f>
        <v>912</v>
      </c>
    </row>
    <row r="913" spans="1:16" x14ac:dyDescent="0.25">
      <c r="A913" t="s">
        <v>495</v>
      </c>
      <c r="B913" s="1">
        <v>44777</v>
      </c>
      <c r="C913" t="s">
        <v>450</v>
      </c>
      <c r="D913" t="s">
        <v>540</v>
      </c>
      <c r="E913">
        <v>16</v>
      </c>
      <c r="F913" t="s">
        <v>684</v>
      </c>
      <c r="G913">
        <v>521</v>
      </c>
      <c r="H913" t="s">
        <v>114</v>
      </c>
      <c r="I913" t="str">
        <f>REPLACE(H913,FIND(" -",H913&amp;" -"),99,"")</f>
        <v>ROAD SUPERINTENDENT</v>
      </c>
      <c r="J913">
        <v>13</v>
      </c>
      <c r="K913">
        <v>1</v>
      </c>
      <c r="L913">
        <v>391</v>
      </c>
      <c r="M913" t="s">
        <v>680</v>
      </c>
      <c r="N913" t="s">
        <v>680</v>
      </c>
      <c r="O913" t="str">
        <f>IF(E913=$S$1,ROW(),"")</f>
        <v/>
      </c>
      <c r="P913" t="str">
        <f>IF(J913=$U$1,ROW(),"")</f>
        <v/>
      </c>
    </row>
    <row r="914" spans="1:16" x14ac:dyDescent="0.25">
      <c r="A914" t="s">
        <v>495</v>
      </c>
      <c r="B914" s="1">
        <v>44777</v>
      </c>
      <c r="C914" t="s">
        <v>449</v>
      </c>
      <c r="D914" t="s">
        <v>574</v>
      </c>
      <c r="E914">
        <v>71</v>
      </c>
      <c r="F914" t="s">
        <v>676</v>
      </c>
      <c r="G914">
        <v>1268</v>
      </c>
      <c r="H914" t="s">
        <v>114</v>
      </c>
      <c r="I914" t="str">
        <f>REPLACE(H914,FIND(" -",H914&amp;" -"),99,"")</f>
        <v>ROAD SUPERINTENDENT</v>
      </c>
      <c r="J914">
        <v>13</v>
      </c>
      <c r="K914">
        <v>1</v>
      </c>
      <c r="L914">
        <v>391</v>
      </c>
      <c r="M914" t="s">
        <v>679</v>
      </c>
      <c r="N914" t="s">
        <v>679</v>
      </c>
      <c r="O914" t="str">
        <f>IF(E914=$S$1,ROW(),"")</f>
        <v/>
      </c>
      <c r="P914" t="str">
        <f>IF(J914=$U$1,ROW(),"")</f>
        <v/>
      </c>
    </row>
    <row r="915" spans="1:16" x14ac:dyDescent="0.25">
      <c r="A915" t="s">
        <v>495</v>
      </c>
      <c r="B915" s="1">
        <v>44777</v>
      </c>
      <c r="C915" t="s">
        <v>397</v>
      </c>
      <c r="D915" t="s">
        <v>649</v>
      </c>
      <c r="E915">
        <v>221</v>
      </c>
      <c r="F915" t="s">
        <v>11</v>
      </c>
      <c r="G915">
        <v>193</v>
      </c>
      <c r="H915" t="s">
        <v>480</v>
      </c>
      <c r="I915" t="str">
        <f>REPLACE(H915,FIND(" -",H915&amp;" -"),99,"")</f>
        <v>SCHOOL BOARD DISTRICT 3</v>
      </c>
      <c r="J915">
        <v>17</v>
      </c>
      <c r="K915">
        <v>1</v>
      </c>
      <c r="L915">
        <v>392</v>
      </c>
      <c r="M915" t="s">
        <v>500</v>
      </c>
      <c r="N915" t="s">
        <v>500</v>
      </c>
      <c r="O915" t="str">
        <f>IF(E915=$S$1,ROW(),"")</f>
        <v/>
      </c>
      <c r="P915" t="str">
        <f>IF(J915=$U$1,ROW(),"")</f>
        <v/>
      </c>
    </row>
    <row r="916" spans="1:16" x14ac:dyDescent="0.25">
      <c r="A916" t="s">
        <v>495</v>
      </c>
      <c r="B916" s="1">
        <v>44777</v>
      </c>
      <c r="C916" t="s">
        <v>292</v>
      </c>
      <c r="D916" t="s">
        <v>625</v>
      </c>
      <c r="E916">
        <v>298</v>
      </c>
      <c r="F916" t="s">
        <v>11</v>
      </c>
      <c r="G916">
        <v>193</v>
      </c>
      <c r="H916" t="s">
        <v>480</v>
      </c>
      <c r="I916" t="str">
        <f>REPLACE(H916,FIND(" -",H916&amp;" -"),99,"")</f>
        <v>SCHOOL BOARD DISTRICT 3</v>
      </c>
      <c r="J916">
        <v>17</v>
      </c>
      <c r="K916">
        <v>1</v>
      </c>
      <c r="L916">
        <v>392</v>
      </c>
      <c r="M916" t="s">
        <v>500</v>
      </c>
      <c r="N916" t="s">
        <v>500</v>
      </c>
      <c r="O916" t="str">
        <f>IF(E916=$S$1,ROW(),"")</f>
        <v/>
      </c>
      <c r="P916" t="str">
        <f>IF(J916=$U$1,ROW(),"")</f>
        <v/>
      </c>
    </row>
    <row r="917" spans="1:16" x14ac:dyDescent="0.25">
      <c r="A917" t="s">
        <v>495</v>
      </c>
      <c r="B917" s="1">
        <v>44777</v>
      </c>
      <c r="C917" t="s">
        <v>287</v>
      </c>
      <c r="D917" t="s">
        <v>623</v>
      </c>
      <c r="E917">
        <v>234</v>
      </c>
      <c r="F917" t="s">
        <v>11</v>
      </c>
      <c r="G917">
        <v>338</v>
      </c>
      <c r="H917" t="s">
        <v>478</v>
      </c>
      <c r="I917" t="str">
        <f>REPLACE(H917,FIND(" -",H917&amp;" -"),99,"")</f>
        <v>SCHOOL BOARD DISTRICT 4</v>
      </c>
      <c r="J917">
        <v>18</v>
      </c>
      <c r="K917">
        <v>1</v>
      </c>
      <c r="L917">
        <v>393</v>
      </c>
      <c r="M917" t="s">
        <v>679</v>
      </c>
      <c r="N917" t="s">
        <v>679</v>
      </c>
      <c r="O917" t="str">
        <f>IF(E917=$S$1,ROW(),"")</f>
        <v/>
      </c>
      <c r="P917" t="str">
        <f>IF(J917=$U$1,ROW(),"")</f>
        <v/>
      </c>
    </row>
    <row r="918" spans="1:16" x14ac:dyDescent="0.25">
      <c r="A918" t="s">
        <v>495</v>
      </c>
      <c r="B918" s="1">
        <v>44777</v>
      </c>
      <c r="C918" t="s">
        <v>134</v>
      </c>
      <c r="D918" t="s">
        <v>537</v>
      </c>
      <c r="E918">
        <v>143</v>
      </c>
      <c r="F918" t="s">
        <v>11</v>
      </c>
      <c r="G918">
        <v>237</v>
      </c>
      <c r="H918" t="s">
        <v>195</v>
      </c>
      <c r="I918" t="str">
        <f>REPLACE(H918,FIND(" -",H918&amp;" -"),99,"")</f>
        <v>CITY MAYOR</v>
      </c>
      <c r="J918">
        <v>20</v>
      </c>
      <c r="K918">
        <v>1</v>
      </c>
      <c r="L918">
        <v>394</v>
      </c>
      <c r="M918" t="s">
        <v>679</v>
      </c>
      <c r="N918" t="s">
        <v>679</v>
      </c>
      <c r="O918" t="str">
        <f>IF(E918=$S$1,ROW(),"")</f>
        <v/>
      </c>
      <c r="P918" t="str">
        <f>IF(J918=$U$1,ROW(),"")</f>
        <v/>
      </c>
    </row>
    <row r="919" spans="1:16" x14ac:dyDescent="0.25">
      <c r="A919" t="s">
        <v>495</v>
      </c>
      <c r="B919" s="1">
        <v>44777</v>
      </c>
      <c r="C919" t="s">
        <v>401</v>
      </c>
      <c r="D919" t="s">
        <v>516</v>
      </c>
      <c r="E919">
        <v>197</v>
      </c>
      <c r="F919" t="s">
        <v>11</v>
      </c>
      <c r="G919">
        <v>205</v>
      </c>
      <c r="H919" t="s">
        <v>293</v>
      </c>
      <c r="I919" t="str">
        <f>REPLACE(H919,FIND(" -",H919&amp;" -"),99,"")</f>
        <v>ALDERMAN</v>
      </c>
      <c r="J919">
        <v>21</v>
      </c>
      <c r="K919">
        <v>3</v>
      </c>
      <c r="L919">
        <v>395</v>
      </c>
      <c r="M919" t="s">
        <v>679</v>
      </c>
      <c r="N919" t="s">
        <v>685</v>
      </c>
      <c r="O919" t="str">
        <f>IF(E919=$S$1,ROW(),"")</f>
        <v/>
      </c>
      <c r="P919" t="str">
        <f>IF(J919=$U$1,ROW(),"")</f>
        <v/>
      </c>
    </row>
    <row r="920" spans="1:16" x14ac:dyDescent="0.25">
      <c r="A920" t="s">
        <v>495</v>
      </c>
      <c r="B920" s="1">
        <v>44777</v>
      </c>
      <c r="C920" t="s">
        <v>451</v>
      </c>
      <c r="D920" t="s">
        <v>527</v>
      </c>
      <c r="E920">
        <v>248</v>
      </c>
      <c r="F920" t="s">
        <v>11</v>
      </c>
      <c r="G920">
        <v>223</v>
      </c>
      <c r="H920" t="s">
        <v>293</v>
      </c>
      <c r="I920" t="str">
        <f>REPLACE(H920,FIND(" -",H920&amp;" -"),99,"")</f>
        <v>ALDERMAN</v>
      </c>
      <c r="J920">
        <v>21</v>
      </c>
      <c r="K920">
        <v>3</v>
      </c>
      <c r="L920">
        <v>395</v>
      </c>
      <c r="M920" t="s">
        <v>679</v>
      </c>
      <c r="N920" t="s">
        <v>685</v>
      </c>
      <c r="O920" t="str">
        <f>IF(E920=$S$1,ROW(),"")</f>
        <v/>
      </c>
      <c r="P920" t="str">
        <f>IF(J920=$U$1,ROW(),"")</f>
        <v/>
      </c>
    </row>
    <row r="921" spans="1:16" x14ac:dyDescent="0.25">
      <c r="A921" t="s">
        <v>495</v>
      </c>
      <c r="B921" s="1">
        <v>44777</v>
      </c>
      <c r="C921" t="s">
        <v>119</v>
      </c>
      <c r="D921" t="s">
        <v>513</v>
      </c>
      <c r="E921">
        <v>308</v>
      </c>
      <c r="F921" t="s">
        <v>11</v>
      </c>
      <c r="G921">
        <v>217</v>
      </c>
      <c r="H921" t="s">
        <v>293</v>
      </c>
      <c r="I921" t="str">
        <f>REPLACE(H921,FIND(" -",H921&amp;" -"),99,"")</f>
        <v>ALDERMAN</v>
      </c>
      <c r="J921">
        <v>21</v>
      </c>
      <c r="K921">
        <v>3</v>
      </c>
      <c r="L921">
        <v>395</v>
      </c>
      <c r="M921" t="s">
        <v>679</v>
      </c>
      <c r="N921" t="s">
        <v>685</v>
      </c>
      <c r="O921" t="str">
        <f>IF(E921=$S$1,ROW(),"")</f>
        <v/>
      </c>
      <c r="P921" t="str">
        <f>IF(J921=$U$1,ROW(),"")</f>
        <v/>
      </c>
    </row>
    <row r="922" spans="1:16" x14ac:dyDescent="0.25">
      <c r="A922" t="s">
        <v>495</v>
      </c>
      <c r="B922" s="1">
        <v>44777</v>
      </c>
      <c r="C922" t="s">
        <v>155</v>
      </c>
      <c r="D922" t="s">
        <v>573</v>
      </c>
      <c r="E922">
        <v>274</v>
      </c>
      <c r="F922" t="s">
        <v>11</v>
      </c>
      <c r="G922">
        <v>226</v>
      </c>
      <c r="H922" t="s">
        <v>156</v>
      </c>
      <c r="I922" t="str">
        <f>REPLACE(H922,FIND(" -",H922&amp;" -"),99,"")</f>
        <v>RECORDER</v>
      </c>
      <c r="J922">
        <v>22</v>
      </c>
      <c r="K922">
        <v>1</v>
      </c>
      <c r="L922">
        <v>396</v>
      </c>
      <c r="M922" t="s">
        <v>679</v>
      </c>
      <c r="N922" t="s">
        <v>679</v>
      </c>
      <c r="O922" t="str">
        <f>IF(E922=$S$1,ROW(),"")</f>
        <v/>
      </c>
      <c r="P922" t="str">
        <f>IF(J922=$U$1,ROW(),"")</f>
        <v/>
      </c>
    </row>
    <row r="923" spans="1:16" x14ac:dyDescent="0.25">
      <c r="A923" t="s">
        <v>495</v>
      </c>
      <c r="B923" s="1">
        <v>44873</v>
      </c>
      <c r="C923" t="s">
        <v>397</v>
      </c>
      <c r="D923" t="s">
        <v>649</v>
      </c>
      <c r="E923">
        <v>221</v>
      </c>
      <c r="F923" t="s">
        <v>11</v>
      </c>
      <c r="G923">
        <v>200</v>
      </c>
      <c r="H923" t="s">
        <v>480</v>
      </c>
      <c r="I923" t="str">
        <f>REPLACE(H923,FIND(" -",H923&amp;" -"),99,"")</f>
        <v>SCHOOL BOARD DISTRICT 3</v>
      </c>
      <c r="J923">
        <v>17</v>
      </c>
      <c r="K923">
        <v>1</v>
      </c>
      <c r="L923">
        <v>397</v>
      </c>
      <c r="M923" t="s">
        <v>679</v>
      </c>
      <c r="N923" t="s">
        <v>679</v>
      </c>
      <c r="O923" t="str">
        <f>IF(E923=$S$1,ROW(),"")</f>
        <v/>
      </c>
      <c r="P923" t="str">
        <f>IF(J923=$U$1,ROW(),"")</f>
        <v/>
      </c>
    </row>
    <row r="924" spans="1:16" x14ac:dyDescent="0.25">
      <c r="A924" t="s">
        <v>495</v>
      </c>
      <c r="B924" s="1">
        <v>44873</v>
      </c>
      <c r="C924" t="s">
        <v>292</v>
      </c>
      <c r="D924" t="s">
        <v>625</v>
      </c>
      <c r="E924">
        <v>298</v>
      </c>
      <c r="F924" t="s">
        <v>11</v>
      </c>
      <c r="G924">
        <v>198</v>
      </c>
      <c r="H924" t="s">
        <v>480</v>
      </c>
      <c r="I924" t="str">
        <f>REPLACE(H924,FIND(" -",H924&amp;" -"),99,"")</f>
        <v>SCHOOL BOARD DISTRICT 3</v>
      </c>
      <c r="J924">
        <v>17</v>
      </c>
      <c r="K924">
        <v>1</v>
      </c>
      <c r="L924">
        <v>397</v>
      </c>
      <c r="M924" t="s">
        <v>680</v>
      </c>
      <c r="N924" t="s">
        <v>680</v>
      </c>
      <c r="O924" t="str">
        <f>IF(E924=$S$1,ROW(),"")</f>
        <v/>
      </c>
      <c r="P924" t="str">
        <f>IF(J924=$U$1,ROW(),"")</f>
        <v/>
      </c>
    </row>
    <row r="925" spans="1:16" x14ac:dyDescent="0.25">
      <c r="A925" t="s">
        <v>678</v>
      </c>
      <c r="B925" s="1">
        <v>45356</v>
      </c>
      <c r="C925" t="s">
        <v>503</v>
      </c>
      <c r="F925" t="s">
        <v>676</v>
      </c>
      <c r="G925" t="s">
        <v>11</v>
      </c>
      <c r="H925" t="s">
        <v>1</v>
      </c>
      <c r="I925" t="str">
        <f>REPLACE(H925,FIND(" -",H925&amp;" -"),99,"")</f>
        <v>ASSESSOR OF PROPERTY</v>
      </c>
      <c r="J925">
        <v>6</v>
      </c>
      <c r="K925">
        <v>1</v>
      </c>
      <c r="L925">
        <v>398</v>
      </c>
      <c r="M925" t="s">
        <v>11</v>
      </c>
      <c r="N925" t="s">
        <v>11</v>
      </c>
      <c r="O925" t="str">
        <f>IF(E925=$S$1,ROW(),"")</f>
        <v/>
      </c>
      <c r="P925" t="str">
        <f>IF(J925=$U$1,ROW(),"")</f>
        <v/>
      </c>
    </row>
    <row r="926" spans="1:16" x14ac:dyDescent="0.25">
      <c r="A926" t="s">
        <v>495</v>
      </c>
      <c r="B926" s="1">
        <v>45505</v>
      </c>
      <c r="C926" t="s">
        <v>374</v>
      </c>
      <c r="D926" t="s">
        <v>595</v>
      </c>
      <c r="E926">
        <v>175</v>
      </c>
      <c r="F926" t="s">
        <v>677</v>
      </c>
      <c r="G926">
        <v>513</v>
      </c>
      <c r="H926" t="s">
        <v>1</v>
      </c>
      <c r="I926" t="str">
        <f>REPLACE(H926,FIND(" -",H926&amp;" -"),99,"")</f>
        <v>ASSESSOR OF PROPERTY</v>
      </c>
      <c r="J926">
        <v>6</v>
      </c>
      <c r="K926">
        <v>1</v>
      </c>
      <c r="L926">
        <v>399</v>
      </c>
      <c r="M926" t="s">
        <v>679</v>
      </c>
      <c r="N926" t="s">
        <v>679</v>
      </c>
      <c r="O926" t="str">
        <f>IF(E926=$S$1,ROW(),"")</f>
        <v/>
      </c>
      <c r="P926" t="str">
        <f>IF(J926=$U$1,ROW(),"")</f>
        <v/>
      </c>
    </row>
    <row r="927" spans="1:16" x14ac:dyDescent="0.25">
      <c r="A927" t="s">
        <v>495</v>
      </c>
      <c r="B927" s="1">
        <v>45505</v>
      </c>
      <c r="C927" t="s">
        <v>458</v>
      </c>
      <c r="D927" t="s">
        <v>559</v>
      </c>
      <c r="E927">
        <v>121</v>
      </c>
      <c r="F927" t="s">
        <v>11</v>
      </c>
      <c r="G927">
        <v>130</v>
      </c>
      <c r="H927" t="s">
        <v>481</v>
      </c>
      <c r="I927" t="str">
        <f>REPLACE(H927,FIND(" -",H927&amp;" -"),99,"")</f>
        <v>SCHOOL BOARD DISTRICT 1</v>
      </c>
      <c r="J927">
        <v>15</v>
      </c>
      <c r="K927">
        <v>1</v>
      </c>
      <c r="L927">
        <v>400</v>
      </c>
      <c r="M927" t="s">
        <v>679</v>
      </c>
      <c r="N927" t="s">
        <v>679</v>
      </c>
      <c r="O927" t="str">
        <f>IF(E927=$S$1,ROW(),"")</f>
        <v/>
      </c>
      <c r="P927" t="str">
        <f>IF(J927=$U$1,ROW(),"")</f>
        <v/>
      </c>
    </row>
    <row r="928" spans="1:16" x14ac:dyDescent="0.25">
      <c r="A928" t="s">
        <v>495</v>
      </c>
      <c r="B928" s="1">
        <v>45505</v>
      </c>
      <c r="C928" t="s">
        <v>347</v>
      </c>
      <c r="D928" t="s">
        <v>516</v>
      </c>
      <c r="E928">
        <v>200</v>
      </c>
      <c r="F928" t="s">
        <v>11</v>
      </c>
      <c r="G928">
        <v>113</v>
      </c>
      <c r="H928" t="s">
        <v>482</v>
      </c>
      <c r="I928" t="str">
        <f>REPLACE(H928,FIND(" -",H928&amp;" -"),99,"")</f>
        <v>SCHOOL BOARD DISTRICT 2</v>
      </c>
      <c r="J928">
        <v>16</v>
      </c>
      <c r="K928">
        <v>1</v>
      </c>
      <c r="L928">
        <v>401</v>
      </c>
      <c r="M928" t="s">
        <v>679</v>
      </c>
      <c r="N928" t="s">
        <v>679</v>
      </c>
      <c r="O928" t="str">
        <f>IF(E928=$S$1,ROW(),"")</f>
        <v/>
      </c>
      <c r="P928" t="str">
        <f>IF(J928=$U$1,ROW(),"")</f>
        <v/>
      </c>
    </row>
    <row r="929" spans="1:16" x14ac:dyDescent="0.25">
      <c r="A929" t="s">
        <v>678</v>
      </c>
      <c r="B929" s="1">
        <v>46147</v>
      </c>
      <c r="C929" t="s">
        <v>503</v>
      </c>
      <c r="F929" t="s">
        <v>676</v>
      </c>
      <c r="G929" t="s">
        <v>11</v>
      </c>
      <c r="H929" t="s">
        <v>23</v>
      </c>
      <c r="I929" t="str">
        <f>REPLACE(H929,FIND(" -",H929&amp;" -"),99,"")</f>
        <v>COUNTY EXECUTIVE</v>
      </c>
      <c r="J929">
        <v>1</v>
      </c>
      <c r="K929">
        <v>1</v>
      </c>
      <c r="L929">
        <v>402</v>
      </c>
      <c r="M929" t="s">
        <v>11</v>
      </c>
      <c r="N929" t="s">
        <v>11</v>
      </c>
      <c r="O929" t="str">
        <f>IF(E929=$S$1,ROW(),"")</f>
        <v/>
      </c>
      <c r="P929" t="str">
        <f>IF(J929=$U$1,ROW(),"")</f>
        <v/>
      </c>
    </row>
    <row r="930" spans="1:16" x14ac:dyDescent="0.25">
      <c r="A930" t="s">
        <v>678</v>
      </c>
      <c r="B930" s="1">
        <v>46147</v>
      </c>
      <c r="C930" t="s">
        <v>309</v>
      </c>
      <c r="D930" t="s">
        <v>540</v>
      </c>
      <c r="E930">
        <v>27</v>
      </c>
      <c r="F930" t="s">
        <v>676</v>
      </c>
      <c r="G930">
        <v>170</v>
      </c>
      <c r="H930" t="s">
        <v>485</v>
      </c>
      <c r="I930" t="str">
        <f>REPLACE(H930,FIND(" -",H930&amp;" -"),99,"")</f>
        <v>COUNTY COMMISSION DISTRICT 1</v>
      </c>
      <c r="J930">
        <v>2</v>
      </c>
      <c r="K930">
        <v>3</v>
      </c>
      <c r="L930">
        <v>403</v>
      </c>
      <c r="M930" t="s">
        <v>679</v>
      </c>
      <c r="N930" t="s">
        <v>685</v>
      </c>
      <c r="O930" t="str">
        <f>IF(E930=$S$1,ROW(),"")</f>
        <v/>
      </c>
      <c r="P930" t="str">
        <f>IF(J930=$U$1,ROW(),"")</f>
        <v/>
      </c>
    </row>
    <row r="931" spans="1:16" x14ac:dyDescent="0.25">
      <c r="A931" t="s">
        <v>678</v>
      </c>
      <c r="B931" s="1">
        <v>46147</v>
      </c>
      <c r="C931" t="s">
        <v>440</v>
      </c>
      <c r="D931" t="s">
        <v>531</v>
      </c>
      <c r="E931">
        <v>185</v>
      </c>
      <c r="F931" t="s">
        <v>676</v>
      </c>
      <c r="G931">
        <v>205</v>
      </c>
      <c r="H931" t="s">
        <v>485</v>
      </c>
      <c r="I931" t="str">
        <f>REPLACE(H931,FIND(" -",H931&amp;" -"),99,"")</f>
        <v>COUNTY COMMISSION DISTRICT 1</v>
      </c>
      <c r="J931">
        <v>2</v>
      </c>
      <c r="K931">
        <v>3</v>
      </c>
      <c r="L931">
        <v>403</v>
      </c>
      <c r="M931" t="s">
        <v>679</v>
      </c>
      <c r="N931" t="s">
        <v>685</v>
      </c>
      <c r="O931" t="str">
        <f>IF(E931=$S$1,ROW(),"")</f>
        <v/>
      </c>
      <c r="P931" t="str">
        <f>IF(J931=$U$1,ROW(),"")</f>
        <v/>
      </c>
    </row>
    <row r="932" spans="1:16" x14ac:dyDescent="0.25">
      <c r="A932" t="s">
        <v>678</v>
      </c>
      <c r="B932" s="1">
        <v>46147</v>
      </c>
      <c r="C932" t="s">
        <v>413</v>
      </c>
      <c r="D932" t="s">
        <v>651</v>
      </c>
      <c r="E932">
        <v>206</v>
      </c>
      <c r="F932" t="s">
        <v>676</v>
      </c>
      <c r="G932">
        <v>226</v>
      </c>
      <c r="H932" t="s">
        <v>485</v>
      </c>
      <c r="I932" t="str">
        <f>REPLACE(H932,FIND(" -",H932&amp;" -"),99,"")</f>
        <v>COUNTY COMMISSION DISTRICT 1</v>
      </c>
      <c r="J932">
        <v>2</v>
      </c>
      <c r="K932">
        <v>3</v>
      </c>
      <c r="L932">
        <v>403</v>
      </c>
      <c r="M932" t="s">
        <v>679</v>
      </c>
      <c r="N932" t="s">
        <v>685</v>
      </c>
      <c r="O932" t="str">
        <f>IF(E932=$S$1,ROW(),"")</f>
        <v/>
      </c>
      <c r="P932" t="str">
        <f>IF(J932=$U$1,ROW(),"")</f>
        <v/>
      </c>
    </row>
    <row r="933" spans="1:16" x14ac:dyDescent="0.25">
      <c r="A933" t="s">
        <v>678</v>
      </c>
      <c r="B933" s="1">
        <v>46147</v>
      </c>
      <c r="C933" t="s">
        <v>466</v>
      </c>
      <c r="D933" t="s">
        <v>663</v>
      </c>
      <c r="E933">
        <v>219</v>
      </c>
      <c r="F933" t="s">
        <v>676</v>
      </c>
      <c r="G933">
        <v>123</v>
      </c>
      <c r="H933" t="s">
        <v>485</v>
      </c>
      <c r="I933" t="str">
        <f>REPLACE(H933,FIND(" -",H933&amp;" -"),99,"")</f>
        <v>COUNTY COMMISSION DISTRICT 1</v>
      </c>
      <c r="J933">
        <v>2</v>
      </c>
      <c r="K933">
        <v>3</v>
      </c>
      <c r="L933">
        <v>403</v>
      </c>
      <c r="M933" t="s">
        <v>680</v>
      </c>
      <c r="N933" t="s">
        <v>688</v>
      </c>
      <c r="O933" t="str">
        <f>IF(E933=$S$1,ROW(),"")</f>
        <v/>
      </c>
      <c r="P933" t="str">
        <f>IF(J933=$U$1,ROW(),"")</f>
        <v/>
      </c>
    </row>
    <row r="934" spans="1:16" x14ac:dyDescent="0.25">
      <c r="A934" t="s">
        <v>678</v>
      </c>
      <c r="B934" s="1">
        <v>46147</v>
      </c>
      <c r="C934" t="s">
        <v>442</v>
      </c>
      <c r="D934" t="s">
        <v>593</v>
      </c>
      <c r="E934">
        <v>75</v>
      </c>
      <c r="F934" t="s">
        <v>676</v>
      </c>
      <c r="G934">
        <v>166</v>
      </c>
      <c r="H934" t="s">
        <v>486</v>
      </c>
      <c r="I934" t="str">
        <f>REPLACE(H934,FIND(" -",H934&amp;" -"),99,"")</f>
        <v>COUNTY COMMISSION DISTRICT 2</v>
      </c>
      <c r="J934">
        <v>3</v>
      </c>
      <c r="K934">
        <v>3</v>
      </c>
      <c r="L934">
        <v>404</v>
      </c>
      <c r="M934" t="s">
        <v>679</v>
      </c>
      <c r="N934" t="s">
        <v>685</v>
      </c>
      <c r="O934" t="str">
        <f>IF(E934=$S$1,ROW(),"")</f>
        <v/>
      </c>
      <c r="P934" t="str">
        <f>IF(J934=$U$1,ROW(),"")</f>
        <v/>
      </c>
    </row>
    <row r="935" spans="1:16" x14ac:dyDescent="0.25">
      <c r="A935" t="s">
        <v>678</v>
      </c>
      <c r="B935" s="1">
        <v>46147</v>
      </c>
      <c r="C935" t="s">
        <v>382</v>
      </c>
      <c r="D935" t="s">
        <v>524</v>
      </c>
      <c r="E935">
        <v>255</v>
      </c>
      <c r="F935" t="s">
        <v>676</v>
      </c>
      <c r="G935">
        <v>159</v>
      </c>
      <c r="H935" t="s">
        <v>486</v>
      </c>
      <c r="I935" t="str">
        <f>REPLACE(H935,FIND(" -",H935&amp;" -"),99,"")</f>
        <v>COUNTY COMMISSION DISTRICT 2</v>
      </c>
      <c r="J935">
        <v>3</v>
      </c>
      <c r="K935">
        <v>3</v>
      </c>
      <c r="L935">
        <v>404</v>
      </c>
      <c r="M935" t="s">
        <v>679</v>
      </c>
      <c r="N935" t="s">
        <v>685</v>
      </c>
      <c r="O935" t="str">
        <f>IF(E935=$S$1,ROW(),"")</f>
        <v/>
      </c>
      <c r="P935" t="str">
        <f>IF(J935=$U$1,ROW(),"")</f>
        <v/>
      </c>
    </row>
    <row r="936" spans="1:16" x14ac:dyDescent="0.25">
      <c r="A936" t="s">
        <v>678</v>
      </c>
      <c r="B936" s="1">
        <v>46147</v>
      </c>
      <c r="C936" t="s">
        <v>438</v>
      </c>
      <c r="D936" t="s">
        <v>540</v>
      </c>
      <c r="E936">
        <v>25</v>
      </c>
      <c r="F936" t="s">
        <v>676</v>
      </c>
      <c r="G936">
        <v>151</v>
      </c>
      <c r="H936" t="s">
        <v>487</v>
      </c>
      <c r="I936" t="str">
        <f>REPLACE(H936,FIND(" -",H936&amp;" -"),99,"")</f>
        <v>COUNTY COMMISSION DISTRICT 3</v>
      </c>
      <c r="J936">
        <v>4</v>
      </c>
      <c r="K936">
        <v>3</v>
      </c>
      <c r="L936">
        <v>405</v>
      </c>
      <c r="M936" t="s">
        <v>679</v>
      </c>
      <c r="N936" t="s">
        <v>685</v>
      </c>
      <c r="O936" t="str">
        <f>IF(E936=$S$1,ROW(),"")</f>
        <v/>
      </c>
      <c r="P936" t="str">
        <f>IF(J936=$U$1,ROW(),"")</f>
        <v/>
      </c>
    </row>
    <row r="937" spans="1:16" x14ac:dyDescent="0.25">
      <c r="A937" t="s">
        <v>678</v>
      </c>
      <c r="B937" s="1">
        <v>46147</v>
      </c>
      <c r="C937" t="s">
        <v>445</v>
      </c>
      <c r="D937" t="s">
        <v>546</v>
      </c>
      <c r="E937">
        <v>209</v>
      </c>
      <c r="F937" t="s">
        <v>676</v>
      </c>
      <c r="G937">
        <v>158</v>
      </c>
      <c r="H937" t="s">
        <v>487</v>
      </c>
      <c r="I937" t="str">
        <f>REPLACE(H937,FIND(" -",H937&amp;" -"),99,"")</f>
        <v>COUNTY COMMISSION DISTRICT 3</v>
      </c>
      <c r="J937">
        <v>4</v>
      </c>
      <c r="K937">
        <v>3</v>
      </c>
      <c r="L937">
        <v>405</v>
      </c>
      <c r="M937" t="s">
        <v>679</v>
      </c>
      <c r="N937" t="s">
        <v>685</v>
      </c>
      <c r="O937" t="str">
        <f>IF(E937=$S$1,ROW(),"")</f>
        <v/>
      </c>
      <c r="P937" t="str">
        <f>IF(J937=$U$1,ROW(),"")</f>
        <v/>
      </c>
    </row>
    <row r="938" spans="1:16" x14ac:dyDescent="0.25">
      <c r="A938" t="s">
        <v>678</v>
      </c>
      <c r="B938" s="1">
        <v>46147</v>
      </c>
      <c r="C938" t="s">
        <v>418</v>
      </c>
      <c r="D938" t="s">
        <v>606</v>
      </c>
      <c r="E938">
        <v>65</v>
      </c>
      <c r="F938" t="s">
        <v>676</v>
      </c>
      <c r="G938">
        <v>153</v>
      </c>
      <c r="H938" t="s">
        <v>488</v>
      </c>
      <c r="I938" t="str">
        <f>REPLACE(H938,FIND(" -",H938&amp;" -"),99,"")</f>
        <v>COUNTY COMMISSION DISTRICT 4</v>
      </c>
      <c r="J938">
        <v>5</v>
      </c>
      <c r="K938">
        <v>3</v>
      </c>
      <c r="L938">
        <v>406</v>
      </c>
      <c r="M938" t="s">
        <v>679</v>
      </c>
      <c r="N938" t="s">
        <v>685</v>
      </c>
      <c r="O938" t="str">
        <f>IF(E938=$S$1,ROW(),"")</f>
        <v/>
      </c>
      <c r="P938" t="str">
        <f>IF(J938=$U$1,ROW(),"")</f>
        <v/>
      </c>
    </row>
    <row r="939" spans="1:16" x14ac:dyDescent="0.25">
      <c r="A939" t="s">
        <v>678</v>
      </c>
      <c r="B939" s="1">
        <v>46147</v>
      </c>
      <c r="C939" t="s">
        <v>462</v>
      </c>
      <c r="D939" t="s">
        <v>512</v>
      </c>
      <c r="E939">
        <v>130</v>
      </c>
      <c r="F939" t="s">
        <v>676</v>
      </c>
      <c r="G939">
        <v>154</v>
      </c>
      <c r="H939" t="s">
        <v>488</v>
      </c>
      <c r="I939" t="str">
        <f>REPLACE(H939,FIND(" -",H939&amp;" -"),99,"")</f>
        <v>COUNTY COMMISSION DISTRICT 4</v>
      </c>
      <c r="J939">
        <v>5</v>
      </c>
      <c r="K939">
        <v>3</v>
      </c>
      <c r="L939">
        <v>406</v>
      </c>
      <c r="M939" t="s">
        <v>679</v>
      </c>
      <c r="N939" t="s">
        <v>685</v>
      </c>
      <c r="O939" t="str">
        <f>IF(E939=$S$1,ROW(),"")</f>
        <v/>
      </c>
      <c r="P939" t="str">
        <f>IF(J939=$U$1,ROW(),"")</f>
        <v/>
      </c>
    </row>
    <row r="940" spans="1:16" x14ac:dyDescent="0.25">
      <c r="A940" t="s">
        <v>678</v>
      </c>
      <c r="B940" s="1">
        <v>46147</v>
      </c>
      <c r="C940" t="s">
        <v>447</v>
      </c>
      <c r="D940" t="s">
        <v>512</v>
      </c>
      <c r="E940">
        <v>140</v>
      </c>
      <c r="F940" t="s">
        <v>676</v>
      </c>
      <c r="G940">
        <v>147</v>
      </c>
      <c r="H940" t="s">
        <v>488</v>
      </c>
      <c r="I940" t="str">
        <f>REPLACE(H940,FIND(" -",H940&amp;" -"),99,"")</f>
        <v>COUNTY COMMISSION DISTRICT 4</v>
      </c>
      <c r="J940">
        <v>5</v>
      </c>
      <c r="K940">
        <v>3</v>
      </c>
      <c r="L940">
        <v>406</v>
      </c>
      <c r="M940" t="s">
        <v>679</v>
      </c>
      <c r="N940" t="s">
        <v>685</v>
      </c>
      <c r="O940" t="str">
        <f>IF(E940=$S$1,ROW(),"")</f>
        <v/>
      </c>
      <c r="P940" t="str">
        <f>IF(J940=$U$1,ROW(),"")</f>
        <v/>
      </c>
    </row>
    <row r="941" spans="1:16" x14ac:dyDescent="0.25">
      <c r="A941" t="s">
        <v>678</v>
      </c>
      <c r="B941" s="1">
        <v>46147</v>
      </c>
      <c r="C941" t="s">
        <v>187</v>
      </c>
      <c r="D941" t="s">
        <v>539</v>
      </c>
      <c r="E941">
        <v>6</v>
      </c>
      <c r="F941" t="s">
        <v>676</v>
      </c>
      <c r="G941">
        <v>804</v>
      </c>
      <c r="H941" t="s">
        <v>68</v>
      </c>
      <c r="I941" t="str">
        <f>REPLACE(H941,FIND(" -",H941&amp;" -"),99,"")</f>
        <v>COUNTY TRUSTEE</v>
      </c>
      <c r="J941">
        <v>7</v>
      </c>
      <c r="K941">
        <v>1</v>
      </c>
      <c r="L941">
        <v>407</v>
      </c>
      <c r="M941" t="s">
        <v>679</v>
      </c>
      <c r="N941" t="s">
        <v>679</v>
      </c>
      <c r="O941" t="str">
        <f>IF(E941=$S$1,ROW(),"")</f>
        <v/>
      </c>
      <c r="P941" t="str">
        <f>IF(J941=$U$1,ROW(),"")</f>
        <v/>
      </c>
    </row>
    <row r="942" spans="1:16" x14ac:dyDescent="0.25">
      <c r="A942" t="s">
        <v>678</v>
      </c>
      <c r="B942" s="1">
        <v>46147</v>
      </c>
      <c r="C942" t="s">
        <v>359</v>
      </c>
      <c r="D942" t="s">
        <v>530</v>
      </c>
      <c r="E942">
        <v>105</v>
      </c>
      <c r="F942" t="s">
        <v>676</v>
      </c>
      <c r="G942">
        <v>826</v>
      </c>
      <c r="H942" t="s">
        <v>46</v>
      </c>
      <c r="I942" t="str">
        <f>REPLACE(H942,FIND(" -",H942&amp;" -"),99,"")</f>
        <v>SHERIFF</v>
      </c>
      <c r="J942">
        <v>9</v>
      </c>
      <c r="K942">
        <v>1</v>
      </c>
      <c r="L942">
        <v>408</v>
      </c>
      <c r="M942" t="s">
        <v>679</v>
      </c>
      <c r="N942" t="s">
        <v>679</v>
      </c>
      <c r="O942" t="str">
        <f>IF(E942=$S$1,ROW(),"")</f>
        <v/>
      </c>
      <c r="P942" t="str">
        <f>IF(J942=$U$1,ROW(),"")</f>
        <v/>
      </c>
    </row>
    <row r="943" spans="1:16" x14ac:dyDescent="0.25">
      <c r="A943" t="s">
        <v>678</v>
      </c>
      <c r="B943" s="1">
        <v>46147</v>
      </c>
      <c r="C943" t="s">
        <v>421</v>
      </c>
      <c r="D943" t="s">
        <v>586</v>
      </c>
      <c r="E943">
        <v>158</v>
      </c>
      <c r="F943" t="s">
        <v>676</v>
      </c>
      <c r="G943">
        <v>829</v>
      </c>
      <c r="H943" t="s">
        <v>49</v>
      </c>
      <c r="I943" t="str">
        <f>REPLACE(H943,FIND(" -",H943&amp;" -"),99,"")</f>
        <v>CIRCUIT COURT CLERK</v>
      </c>
      <c r="J943">
        <v>10</v>
      </c>
      <c r="K943">
        <v>1</v>
      </c>
      <c r="L943">
        <v>409</v>
      </c>
      <c r="M943" t="s">
        <v>679</v>
      </c>
      <c r="N943" t="s">
        <v>679</v>
      </c>
      <c r="O943" t="str">
        <f>IF(E943=$S$1,ROW(),"")</f>
        <v/>
      </c>
      <c r="P943" t="str">
        <f>IF(J943=$U$1,ROW(),"")</f>
        <v/>
      </c>
    </row>
    <row r="944" spans="1:16" x14ac:dyDescent="0.25">
      <c r="A944" t="s">
        <v>678</v>
      </c>
      <c r="B944" s="1">
        <v>46147</v>
      </c>
      <c r="C944" t="s">
        <v>503</v>
      </c>
      <c r="F944" t="s">
        <v>676</v>
      </c>
      <c r="G944" t="s">
        <v>11</v>
      </c>
      <c r="H944" t="s">
        <v>51</v>
      </c>
      <c r="I944" t="str">
        <f>REPLACE(H944,FIND(" -",H944&amp;" -"),99,"")</f>
        <v>COUNTY CLERK</v>
      </c>
      <c r="J944">
        <v>11</v>
      </c>
      <c r="K944">
        <v>1</v>
      </c>
      <c r="L944">
        <v>410</v>
      </c>
      <c r="M944" t="s">
        <v>11</v>
      </c>
      <c r="N944" t="s">
        <v>11</v>
      </c>
      <c r="O944" t="str">
        <f>IF(E944=$S$1,ROW(),"")</f>
        <v/>
      </c>
      <c r="P944" t="str">
        <f>IF(J944=$U$1,ROW(),"")</f>
        <v/>
      </c>
    </row>
    <row r="945" spans="1:16" x14ac:dyDescent="0.25">
      <c r="A945" t="s">
        <v>678</v>
      </c>
      <c r="B945" s="1">
        <v>46147</v>
      </c>
      <c r="C945" t="s">
        <v>464</v>
      </c>
      <c r="D945" t="s">
        <v>602</v>
      </c>
      <c r="E945">
        <v>61</v>
      </c>
      <c r="F945" t="s">
        <v>676</v>
      </c>
      <c r="G945">
        <v>532</v>
      </c>
      <c r="H945" t="s">
        <v>54</v>
      </c>
      <c r="I945" t="str">
        <f>REPLACE(H945,FIND(" -",H945&amp;" -"),99,"")</f>
        <v>REGISTER OF DEEDS</v>
      </c>
      <c r="J945">
        <v>12</v>
      </c>
      <c r="K945">
        <v>1</v>
      </c>
      <c r="L945">
        <v>411</v>
      </c>
      <c r="M945" t="s">
        <v>679</v>
      </c>
      <c r="N945" t="s">
        <v>679</v>
      </c>
      <c r="O945" t="str">
        <f>IF(E945=$S$1,ROW(),"")</f>
        <v/>
      </c>
      <c r="P945">
        <f>IF(J945=$U$1,ROW(),"")</f>
        <v>945</v>
      </c>
    </row>
    <row r="946" spans="1:16" x14ac:dyDescent="0.25">
      <c r="A946" t="s">
        <v>678</v>
      </c>
      <c r="B946" s="1">
        <v>46147</v>
      </c>
      <c r="C946" t="s">
        <v>362</v>
      </c>
      <c r="D946" t="s">
        <v>637</v>
      </c>
      <c r="E946">
        <v>192</v>
      </c>
      <c r="F946" t="s">
        <v>676</v>
      </c>
      <c r="G946">
        <v>465</v>
      </c>
      <c r="H946" t="s">
        <v>54</v>
      </c>
      <c r="I946" t="str">
        <f>REPLACE(H946,FIND(" -",H946&amp;" -"),99,"")</f>
        <v>REGISTER OF DEEDS</v>
      </c>
      <c r="J946">
        <v>12</v>
      </c>
      <c r="K946">
        <v>1</v>
      </c>
      <c r="L946">
        <v>411</v>
      </c>
      <c r="M946" t="s">
        <v>680</v>
      </c>
      <c r="N946" t="s">
        <v>680</v>
      </c>
      <c r="O946" t="str">
        <f>IF(E946=$S$1,ROW(),"")</f>
        <v/>
      </c>
      <c r="P946">
        <f>IF(J946=$U$1,ROW(),"")</f>
        <v>946</v>
      </c>
    </row>
    <row r="947" spans="1:16" x14ac:dyDescent="0.25">
      <c r="A947" t="s">
        <v>678</v>
      </c>
      <c r="B947" s="1">
        <v>46147</v>
      </c>
      <c r="C947" t="s">
        <v>243</v>
      </c>
      <c r="D947" t="s">
        <v>574</v>
      </c>
      <c r="E947">
        <v>71</v>
      </c>
      <c r="F947" t="s">
        <v>676</v>
      </c>
      <c r="G947">
        <v>849</v>
      </c>
      <c r="H947" t="s">
        <v>114</v>
      </c>
      <c r="I947" t="str">
        <f>REPLACE(H947,FIND(" -",H947&amp;" -"),99,"")</f>
        <v>ROAD SUPERINTENDENT</v>
      </c>
      <c r="J947">
        <v>13</v>
      </c>
      <c r="K947">
        <v>1</v>
      </c>
      <c r="L947">
        <v>412</v>
      </c>
      <c r="M947" t="s">
        <v>679</v>
      </c>
      <c r="N947" t="s">
        <v>679</v>
      </c>
      <c r="O947" t="str">
        <f>IF(E947=$S$1,ROW(),"")</f>
        <v/>
      </c>
      <c r="P947" t="str">
        <f>IF(J947=$U$1,ROW(),"")</f>
        <v/>
      </c>
    </row>
    <row r="948" spans="1:16" x14ac:dyDescent="0.25">
      <c r="A948" t="s">
        <v>678</v>
      </c>
      <c r="B948" s="1">
        <v>46147</v>
      </c>
      <c r="C948" t="s">
        <v>503</v>
      </c>
      <c r="F948" t="s">
        <v>676</v>
      </c>
      <c r="G948" t="s">
        <v>11</v>
      </c>
      <c r="H948" t="s">
        <v>480</v>
      </c>
      <c r="I948" t="str">
        <f>REPLACE(H948,FIND(" -",H948&amp;" -"),99,"")</f>
        <v>SCHOOL BOARD DISTRICT 3</v>
      </c>
      <c r="J948">
        <v>17</v>
      </c>
      <c r="K948">
        <v>1</v>
      </c>
      <c r="L948">
        <v>413</v>
      </c>
      <c r="M948" t="s">
        <v>11</v>
      </c>
      <c r="N948" t="s">
        <v>11</v>
      </c>
      <c r="O948" t="str">
        <f>IF(E948=$S$1,ROW(),"")</f>
        <v/>
      </c>
      <c r="P948" t="str">
        <f>IF(J948=$U$1,ROW(),"")</f>
        <v/>
      </c>
    </row>
    <row r="949" spans="1:16" x14ac:dyDescent="0.25">
      <c r="A949" t="s">
        <v>678</v>
      </c>
      <c r="B949" s="1">
        <v>46147</v>
      </c>
      <c r="C949" t="s">
        <v>503</v>
      </c>
      <c r="F949" t="s">
        <v>676</v>
      </c>
      <c r="G949" t="s">
        <v>11</v>
      </c>
      <c r="H949" t="s">
        <v>478</v>
      </c>
      <c r="I949" t="str">
        <f>REPLACE(H949,FIND(" -",H949&amp;" -"),99,"")</f>
        <v>SCHOOL BOARD DISTRICT 4</v>
      </c>
      <c r="J949">
        <v>18</v>
      </c>
      <c r="K949">
        <v>1</v>
      </c>
      <c r="L949">
        <v>414</v>
      </c>
      <c r="M949" t="s">
        <v>11</v>
      </c>
      <c r="N949" t="s">
        <v>11</v>
      </c>
      <c r="O949" t="str">
        <f>IF(E949=$S$1,ROW(),"")</f>
        <v/>
      </c>
      <c r="P949" t="str">
        <f>IF(J949=$U$1,ROW(),"")</f>
        <v/>
      </c>
    </row>
    <row r="950" spans="1:16" x14ac:dyDescent="0.25">
      <c r="A950" t="s">
        <v>495</v>
      </c>
      <c r="B950" s="1">
        <v>46240</v>
      </c>
      <c r="C950" t="s">
        <v>246</v>
      </c>
      <c r="D950" t="s">
        <v>547</v>
      </c>
      <c r="E950">
        <v>35</v>
      </c>
      <c r="F950" t="s">
        <v>684</v>
      </c>
      <c r="G950">
        <v>1280</v>
      </c>
      <c r="H950" t="s">
        <v>23</v>
      </c>
      <c r="I950" t="str">
        <f>REPLACE(H950,FIND(" -",H950&amp;" -"),99,"")</f>
        <v>COUNTY EXECUTIVE</v>
      </c>
      <c r="J950">
        <v>1</v>
      </c>
      <c r="K950">
        <v>1</v>
      </c>
      <c r="L950">
        <v>415</v>
      </c>
      <c r="M950" t="s">
        <v>679</v>
      </c>
      <c r="N950" t="s">
        <v>679</v>
      </c>
      <c r="O950" t="str">
        <f>IF(E950=$S$1,ROW(),"")</f>
        <v/>
      </c>
      <c r="P950" t="str">
        <f>IF(J950=$U$1,ROW(),"")</f>
        <v/>
      </c>
    </row>
    <row r="951" spans="1:16" x14ac:dyDescent="0.25">
      <c r="A951" t="s">
        <v>495</v>
      </c>
      <c r="B951" s="1">
        <v>46240</v>
      </c>
      <c r="C951" t="s">
        <v>309</v>
      </c>
      <c r="D951" t="s">
        <v>540</v>
      </c>
      <c r="E951">
        <v>27</v>
      </c>
      <c r="F951" t="s">
        <v>676</v>
      </c>
      <c r="G951">
        <v>277</v>
      </c>
      <c r="H951" t="s">
        <v>485</v>
      </c>
      <c r="I951" t="str">
        <f>REPLACE(H951,FIND(" -",H951&amp;" -"),99,"")</f>
        <v>COUNTY COMMISSION DISTRICT 1</v>
      </c>
      <c r="J951">
        <v>2</v>
      </c>
      <c r="K951">
        <v>3</v>
      </c>
      <c r="L951">
        <v>416</v>
      </c>
      <c r="M951" t="s">
        <v>679</v>
      </c>
      <c r="N951" t="s">
        <v>685</v>
      </c>
      <c r="O951" t="str">
        <f>IF(E951=$S$1,ROW(),"")</f>
        <v/>
      </c>
      <c r="P951" t="str">
        <f>IF(J951=$U$1,ROW(),"")</f>
        <v/>
      </c>
    </row>
    <row r="952" spans="1:16" x14ac:dyDescent="0.25">
      <c r="A952" t="s">
        <v>495</v>
      </c>
      <c r="B952" s="1">
        <v>46240</v>
      </c>
      <c r="C952" t="s">
        <v>440</v>
      </c>
      <c r="D952" t="s">
        <v>531</v>
      </c>
      <c r="E952">
        <v>185</v>
      </c>
      <c r="F952" t="s">
        <v>676</v>
      </c>
      <c r="G952">
        <v>303</v>
      </c>
      <c r="H952" t="s">
        <v>485</v>
      </c>
      <c r="I952" t="str">
        <f>REPLACE(H952,FIND(" -",H952&amp;" -"),99,"")</f>
        <v>COUNTY COMMISSION DISTRICT 1</v>
      </c>
      <c r="J952">
        <v>2</v>
      </c>
      <c r="K952">
        <v>3</v>
      </c>
      <c r="L952">
        <v>416</v>
      </c>
      <c r="M952" t="s">
        <v>679</v>
      </c>
      <c r="N952" t="s">
        <v>685</v>
      </c>
      <c r="O952" t="str">
        <f>IF(E952=$S$1,ROW(),"")</f>
        <v/>
      </c>
      <c r="P952" t="str">
        <f>IF(J952=$U$1,ROW(),"")</f>
        <v/>
      </c>
    </row>
    <row r="953" spans="1:16" x14ac:dyDescent="0.25">
      <c r="A953" t="s">
        <v>495</v>
      </c>
      <c r="B953" s="1">
        <v>46240</v>
      </c>
      <c r="C953" t="s">
        <v>413</v>
      </c>
      <c r="D953" t="s">
        <v>651</v>
      </c>
      <c r="E953">
        <v>206</v>
      </c>
      <c r="F953" t="s">
        <v>676</v>
      </c>
      <c r="G953">
        <v>304</v>
      </c>
      <c r="H953" t="s">
        <v>485</v>
      </c>
      <c r="I953" t="str">
        <f>REPLACE(H953,FIND(" -",H953&amp;" -"),99,"")</f>
        <v>COUNTY COMMISSION DISTRICT 1</v>
      </c>
      <c r="J953">
        <v>2</v>
      </c>
      <c r="K953">
        <v>3</v>
      </c>
      <c r="L953">
        <v>416</v>
      </c>
      <c r="M953" t="s">
        <v>679</v>
      </c>
      <c r="N953" t="s">
        <v>685</v>
      </c>
      <c r="O953" t="str">
        <f>IF(E953=$S$1,ROW(),"")</f>
        <v/>
      </c>
      <c r="P953" t="str">
        <f>IF(J953=$U$1,ROW(),"")</f>
        <v/>
      </c>
    </row>
    <row r="954" spans="1:16" x14ac:dyDescent="0.25">
      <c r="A954" t="s">
        <v>495</v>
      </c>
      <c r="B954" s="1">
        <v>46240</v>
      </c>
      <c r="C954" t="s">
        <v>442</v>
      </c>
      <c r="D954" t="s">
        <v>593</v>
      </c>
      <c r="E954">
        <v>75</v>
      </c>
      <c r="F954" t="s">
        <v>676</v>
      </c>
      <c r="G954">
        <v>266</v>
      </c>
      <c r="H954" t="s">
        <v>486</v>
      </c>
      <c r="I954" t="str">
        <f>REPLACE(H954,FIND(" -",H954&amp;" -"),99,"")</f>
        <v>COUNTY COMMISSION DISTRICT 2</v>
      </c>
      <c r="J954">
        <v>3</v>
      </c>
      <c r="K954">
        <v>3</v>
      </c>
      <c r="L954">
        <v>417</v>
      </c>
      <c r="M954" t="s">
        <v>679</v>
      </c>
      <c r="N954" t="s">
        <v>685</v>
      </c>
      <c r="O954" t="str">
        <f>IF(E954=$S$1,ROW(),"")</f>
        <v/>
      </c>
      <c r="P954" t="str">
        <f>IF(J954=$U$1,ROW(),"")</f>
        <v/>
      </c>
    </row>
    <row r="955" spans="1:16" x14ac:dyDescent="0.25">
      <c r="A955" t="s">
        <v>495</v>
      </c>
      <c r="B955" s="1">
        <v>46240</v>
      </c>
      <c r="C955" t="s">
        <v>443</v>
      </c>
      <c r="D955" t="s">
        <v>512</v>
      </c>
      <c r="E955">
        <v>131</v>
      </c>
      <c r="F955" t="s">
        <v>677</v>
      </c>
      <c r="G955">
        <v>216</v>
      </c>
      <c r="H955" t="s">
        <v>486</v>
      </c>
      <c r="I955" t="str">
        <f>REPLACE(H955,FIND(" -",H955&amp;" -"),99,"")</f>
        <v>COUNTY COMMISSION DISTRICT 2</v>
      </c>
      <c r="J955">
        <v>3</v>
      </c>
      <c r="K955">
        <v>3</v>
      </c>
      <c r="L955">
        <v>417</v>
      </c>
      <c r="M955" t="s">
        <v>679</v>
      </c>
      <c r="N955" t="s">
        <v>685</v>
      </c>
      <c r="O955" t="str">
        <f>IF(E955=$S$1,ROW(),"")</f>
        <v/>
      </c>
      <c r="P955" t="str">
        <f>IF(J955=$U$1,ROW(),"")</f>
        <v/>
      </c>
    </row>
    <row r="956" spans="1:16" x14ac:dyDescent="0.25">
      <c r="A956" t="s">
        <v>495</v>
      </c>
      <c r="B956" s="1">
        <v>46240</v>
      </c>
      <c r="C956" t="s">
        <v>459</v>
      </c>
      <c r="D956" t="s">
        <v>550</v>
      </c>
      <c r="E956">
        <v>238</v>
      </c>
      <c r="F956" t="s">
        <v>677</v>
      </c>
      <c r="G956">
        <v>94</v>
      </c>
      <c r="H956" t="s">
        <v>486</v>
      </c>
      <c r="I956" t="str">
        <f>REPLACE(H956,FIND(" -",H956&amp;" -"),99,"")</f>
        <v>COUNTY COMMISSION DISTRICT 2</v>
      </c>
      <c r="J956">
        <v>3</v>
      </c>
      <c r="K956">
        <v>3</v>
      </c>
      <c r="L956">
        <v>417</v>
      </c>
      <c r="M956" t="s">
        <v>680</v>
      </c>
      <c r="N956" t="s">
        <v>688</v>
      </c>
      <c r="O956" t="str">
        <f>IF(E956=$S$1,ROW(),"")</f>
        <v/>
      </c>
      <c r="P956" t="str">
        <f>IF(J956=$U$1,ROW(),"")</f>
        <v/>
      </c>
    </row>
    <row r="957" spans="1:16" x14ac:dyDescent="0.25">
      <c r="A957" t="s">
        <v>495</v>
      </c>
      <c r="B957" s="1">
        <v>46240</v>
      </c>
      <c r="C957" t="s">
        <v>382</v>
      </c>
      <c r="D957" t="s">
        <v>524</v>
      </c>
      <c r="E957">
        <v>255</v>
      </c>
      <c r="F957" t="s">
        <v>676</v>
      </c>
      <c r="G957">
        <v>266</v>
      </c>
      <c r="H957" t="s">
        <v>486</v>
      </c>
      <c r="I957" t="str">
        <f>REPLACE(H957,FIND(" -",H957&amp;" -"),99,"")</f>
        <v>COUNTY COMMISSION DISTRICT 2</v>
      </c>
      <c r="J957">
        <v>3</v>
      </c>
      <c r="K957">
        <v>3</v>
      </c>
      <c r="L957">
        <v>417</v>
      </c>
      <c r="M957" t="s">
        <v>679</v>
      </c>
      <c r="N957" t="s">
        <v>685</v>
      </c>
      <c r="O957" t="str">
        <f>IF(E957=$S$1,ROW(),"")</f>
        <v/>
      </c>
      <c r="P957" t="str">
        <f>IF(J957=$U$1,ROW(),"")</f>
        <v/>
      </c>
    </row>
    <row r="958" spans="1:16" x14ac:dyDescent="0.25">
      <c r="A958" t="s">
        <v>495</v>
      </c>
      <c r="B958" s="1">
        <v>46240</v>
      </c>
      <c r="C958" t="s">
        <v>460</v>
      </c>
      <c r="D958" t="s">
        <v>540</v>
      </c>
      <c r="E958">
        <v>22</v>
      </c>
      <c r="F958" t="s">
        <v>684</v>
      </c>
      <c r="G958">
        <v>172</v>
      </c>
      <c r="H958" t="s">
        <v>487</v>
      </c>
      <c r="I958" t="str">
        <f>REPLACE(H958,FIND(" -",H958&amp;" -"),99,"")</f>
        <v>COUNTY COMMISSION DISTRICT 3</v>
      </c>
      <c r="J958">
        <v>4</v>
      </c>
      <c r="K958">
        <v>3</v>
      </c>
      <c r="L958">
        <v>418</v>
      </c>
      <c r="M958" t="s">
        <v>679</v>
      </c>
      <c r="N958" t="s">
        <v>685</v>
      </c>
      <c r="O958" t="str">
        <f>IF(E958=$S$1,ROW(),"")</f>
        <v/>
      </c>
      <c r="P958" t="str">
        <f>IF(J958=$U$1,ROW(),"")</f>
        <v/>
      </c>
    </row>
    <row r="959" spans="1:16" x14ac:dyDescent="0.25">
      <c r="A959" t="s">
        <v>495</v>
      </c>
      <c r="B959" s="1">
        <v>46240</v>
      </c>
      <c r="C959" t="s">
        <v>438</v>
      </c>
      <c r="D959" t="s">
        <v>540</v>
      </c>
      <c r="E959">
        <v>25</v>
      </c>
      <c r="F959" t="s">
        <v>676</v>
      </c>
      <c r="G959">
        <v>211</v>
      </c>
      <c r="H959" t="s">
        <v>487</v>
      </c>
      <c r="I959" t="str">
        <f>REPLACE(H959,FIND(" -",H959&amp;" -"),99,"")</f>
        <v>COUNTY COMMISSION DISTRICT 3</v>
      </c>
      <c r="J959">
        <v>4</v>
      </c>
      <c r="K959">
        <v>3</v>
      </c>
      <c r="L959">
        <v>418</v>
      </c>
      <c r="M959" t="s">
        <v>679</v>
      </c>
      <c r="N959" t="s">
        <v>685</v>
      </c>
      <c r="O959" t="str">
        <f>IF(E959=$S$1,ROW(),"")</f>
        <v/>
      </c>
      <c r="P959" t="str">
        <f>IF(J959=$U$1,ROW(),"")</f>
        <v/>
      </c>
    </row>
    <row r="960" spans="1:16" x14ac:dyDescent="0.25">
      <c r="A960" t="s">
        <v>495</v>
      </c>
      <c r="B960" s="1">
        <v>46240</v>
      </c>
      <c r="C960" t="s">
        <v>445</v>
      </c>
      <c r="D960" t="s">
        <v>546</v>
      </c>
      <c r="E960">
        <v>209</v>
      </c>
      <c r="F960" t="s">
        <v>676</v>
      </c>
      <c r="G960">
        <v>227</v>
      </c>
      <c r="H960" t="s">
        <v>487</v>
      </c>
      <c r="I960" t="str">
        <f>REPLACE(H960,FIND(" -",H960&amp;" -"),99,"")</f>
        <v>COUNTY COMMISSION DISTRICT 3</v>
      </c>
      <c r="J960">
        <v>4</v>
      </c>
      <c r="K960">
        <v>3</v>
      </c>
      <c r="L960">
        <v>418</v>
      </c>
      <c r="M960" t="s">
        <v>679</v>
      </c>
      <c r="N960" t="s">
        <v>685</v>
      </c>
      <c r="O960" t="str">
        <f>IF(E960=$S$1,ROW(),"")</f>
        <v/>
      </c>
      <c r="P960" t="str">
        <f>IF(J960=$U$1,ROW(),"")</f>
        <v/>
      </c>
    </row>
    <row r="961" spans="1:16" x14ac:dyDescent="0.25">
      <c r="A961" t="s">
        <v>495</v>
      </c>
      <c r="B961" s="1">
        <v>46240</v>
      </c>
      <c r="C961" t="s">
        <v>461</v>
      </c>
      <c r="D961" t="s">
        <v>664</v>
      </c>
      <c r="E961">
        <v>226</v>
      </c>
      <c r="F961" t="s">
        <v>684</v>
      </c>
      <c r="G961">
        <v>132</v>
      </c>
      <c r="H961" t="s">
        <v>487</v>
      </c>
      <c r="I961" t="str">
        <f>REPLACE(H961,FIND(" -",H961&amp;" -"),99,"")</f>
        <v>COUNTY COMMISSION DISTRICT 3</v>
      </c>
      <c r="J961">
        <v>4</v>
      </c>
      <c r="K961">
        <v>3</v>
      </c>
      <c r="L961">
        <v>418</v>
      </c>
      <c r="M961" t="s">
        <v>680</v>
      </c>
      <c r="N961" t="s">
        <v>688</v>
      </c>
      <c r="O961" t="str">
        <f>IF(E961=$S$1,ROW(),"")</f>
        <v/>
      </c>
      <c r="P961" t="str">
        <f>IF(J961=$U$1,ROW(),"")</f>
        <v/>
      </c>
    </row>
    <row r="962" spans="1:16" x14ac:dyDescent="0.25">
      <c r="A962" t="s">
        <v>495</v>
      </c>
      <c r="B962" s="1">
        <v>46240</v>
      </c>
      <c r="C962" t="s">
        <v>418</v>
      </c>
      <c r="D962" t="s">
        <v>606</v>
      </c>
      <c r="E962">
        <v>65</v>
      </c>
      <c r="F962" t="s">
        <v>676</v>
      </c>
      <c r="G962">
        <v>260</v>
      </c>
      <c r="H962" t="s">
        <v>488</v>
      </c>
      <c r="I962" t="str">
        <f>REPLACE(H962,FIND(" -",H962&amp;" -"),99,"")</f>
        <v>COUNTY COMMISSION DISTRICT 4</v>
      </c>
      <c r="J962">
        <v>5</v>
      </c>
      <c r="K962">
        <v>3</v>
      </c>
      <c r="L962">
        <v>419</v>
      </c>
      <c r="M962" t="s">
        <v>679</v>
      </c>
      <c r="N962" t="s">
        <v>685</v>
      </c>
      <c r="O962" t="str">
        <f>IF(E962=$S$1,ROW(),"")</f>
        <v/>
      </c>
      <c r="P962" t="str">
        <f>IF(J962=$U$1,ROW(),"")</f>
        <v/>
      </c>
    </row>
    <row r="963" spans="1:16" x14ac:dyDescent="0.25">
      <c r="A963" t="s">
        <v>495</v>
      </c>
      <c r="B963" s="1">
        <v>46240</v>
      </c>
      <c r="C963" t="s">
        <v>462</v>
      </c>
      <c r="D963" t="s">
        <v>512</v>
      </c>
      <c r="E963">
        <v>130</v>
      </c>
      <c r="F963" t="s">
        <v>676</v>
      </c>
      <c r="G963">
        <v>263</v>
      </c>
      <c r="H963" t="s">
        <v>488</v>
      </c>
      <c r="I963" t="str">
        <f>REPLACE(H963,FIND(" -",H963&amp;" -"),99,"")</f>
        <v>COUNTY COMMISSION DISTRICT 4</v>
      </c>
      <c r="J963">
        <v>5</v>
      </c>
      <c r="K963">
        <v>3</v>
      </c>
      <c r="L963">
        <v>419</v>
      </c>
      <c r="M963" t="s">
        <v>679</v>
      </c>
      <c r="N963" t="s">
        <v>685</v>
      </c>
      <c r="O963" t="str">
        <f>IF(E963=$S$1,ROW(),"")</f>
        <v/>
      </c>
      <c r="P963" t="str">
        <f>IF(J963=$U$1,ROW(),"")</f>
        <v/>
      </c>
    </row>
    <row r="964" spans="1:16" x14ac:dyDescent="0.25">
      <c r="A964" t="s">
        <v>495</v>
      </c>
      <c r="B964" s="1">
        <v>46240</v>
      </c>
      <c r="C964" t="s">
        <v>447</v>
      </c>
      <c r="D964" t="s">
        <v>512</v>
      </c>
      <c r="E964">
        <v>140</v>
      </c>
      <c r="F964" t="s">
        <v>676</v>
      </c>
      <c r="G964">
        <v>235</v>
      </c>
      <c r="H964" t="s">
        <v>488</v>
      </c>
      <c r="I964" t="str">
        <f>REPLACE(H964,FIND(" -",H964&amp;" -"),99,"")</f>
        <v>COUNTY COMMISSION DISTRICT 4</v>
      </c>
      <c r="J964">
        <v>5</v>
      </c>
      <c r="K964">
        <v>3</v>
      </c>
      <c r="L964">
        <v>419</v>
      </c>
      <c r="M964" t="s">
        <v>679</v>
      </c>
      <c r="N964" t="s">
        <v>685</v>
      </c>
      <c r="O964" t="str">
        <f>IF(E964=$S$1,ROW(),"")</f>
        <v/>
      </c>
      <c r="P964" t="str">
        <f>IF(J964=$U$1,ROW(),"")</f>
        <v/>
      </c>
    </row>
    <row r="965" spans="1:16" x14ac:dyDescent="0.25">
      <c r="A965" t="s">
        <v>495</v>
      </c>
      <c r="B965" s="1">
        <v>46240</v>
      </c>
      <c r="C965" t="s">
        <v>187</v>
      </c>
      <c r="D965" t="s">
        <v>539</v>
      </c>
      <c r="E965">
        <v>6</v>
      </c>
      <c r="F965" t="s">
        <v>676</v>
      </c>
      <c r="G965">
        <v>939</v>
      </c>
      <c r="H965" t="s">
        <v>68</v>
      </c>
      <c r="I965" t="str">
        <f>REPLACE(H965,FIND(" -",H965&amp;" -"),99,"")</f>
        <v>COUNTY TRUSTEE</v>
      </c>
      <c r="J965">
        <v>7</v>
      </c>
      <c r="K965">
        <v>1</v>
      </c>
      <c r="L965">
        <v>420</v>
      </c>
      <c r="M965" t="s">
        <v>679</v>
      </c>
      <c r="N965" t="s">
        <v>679</v>
      </c>
      <c r="O965" t="str">
        <f>IF(E965=$S$1,ROW(),"")</f>
        <v/>
      </c>
      <c r="P965" t="str">
        <f>IF(J965=$U$1,ROW(),"")</f>
        <v/>
      </c>
    </row>
    <row r="966" spans="1:16" x14ac:dyDescent="0.25">
      <c r="A966" t="s">
        <v>495</v>
      </c>
      <c r="B966" s="1">
        <v>46240</v>
      </c>
      <c r="C966" t="s">
        <v>463</v>
      </c>
      <c r="D966" t="s">
        <v>568</v>
      </c>
      <c r="E966">
        <v>231</v>
      </c>
      <c r="F966" t="s">
        <v>684</v>
      </c>
      <c r="G966">
        <v>580</v>
      </c>
      <c r="H966" t="s">
        <v>68</v>
      </c>
      <c r="I966" t="str">
        <f>REPLACE(H966,FIND(" -",H966&amp;" -"),99,"")</f>
        <v>COUNTY TRUSTEE</v>
      </c>
      <c r="J966">
        <v>7</v>
      </c>
      <c r="K966">
        <v>1</v>
      </c>
      <c r="L966">
        <v>420</v>
      </c>
      <c r="M966" t="s">
        <v>680</v>
      </c>
      <c r="N966" t="s">
        <v>680</v>
      </c>
      <c r="O966" t="str">
        <f>IF(E966=$S$1,ROW(),"")</f>
        <v/>
      </c>
      <c r="P966" t="str">
        <f>IF(J966=$U$1,ROW(),"")</f>
        <v/>
      </c>
    </row>
    <row r="967" spans="1:16" x14ac:dyDescent="0.25">
      <c r="A967" t="s">
        <v>495</v>
      </c>
      <c r="B967" s="1">
        <v>46240</v>
      </c>
      <c r="C967" t="s">
        <v>359</v>
      </c>
      <c r="D967" t="s">
        <v>530</v>
      </c>
      <c r="E967">
        <v>105</v>
      </c>
      <c r="F967" t="s">
        <v>676</v>
      </c>
      <c r="G967">
        <v>1301</v>
      </c>
      <c r="H967" t="s">
        <v>46</v>
      </c>
      <c r="I967" t="str">
        <f>REPLACE(H967,FIND(" -",H967&amp;" -"),99,"")</f>
        <v>SHERIFF</v>
      </c>
      <c r="J967">
        <v>9</v>
      </c>
      <c r="K967">
        <v>1</v>
      </c>
      <c r="L967">
        <v>421</v>
      </c>
      <c r="M967" t="s">
        <v>679</v>
      </c>
      <c r="N967" t="s">
        <v>679</v>
      </c>
      <c r="O967" t="str">
        <f>IF(E967=$S$1,ROW(),"")</f>
        <v/>
      </c>
      <c r="P967" t="str">
        <f>IF(J967=$U$1,ROW(),"")</f>
        <v/>
      </c>
    </row>
    <row r="968" spans="1:16" x14ac:dyDescent="0.25">
      <c r="A968" t="s">
        <v>495</v>
      </c>
      <c r="B968" s="1">
        <v>46240</v>
      </c>
      <c r="C968" t="s">
        <v>421</v>
      </c>
      <c r="D968" t="s">
        <v>586</v>
      </c>
      <c r="E968">
        <v>158</v>
      </c>
      <c r="F968" t="s">
        <v>676</v>
      </c>
      <c r="G968">
        <v>1292</v>
      </c>
      <c r="H968" t="s">
        <v>49</v>
      </c>
      <c r="I968" t="str">
        <f>REPLACE(H968,FIND(" -",H968&amp;" -"),99,"")</f>
        <v>CIRCUIT COURT CLERK</v>
      </c>
      <c r="J968">
        <v>10</v>
      </c>
      <c r="K968">
        <v>1</v>
      </c>
      <c r="L968">
        <v>422</v>
      </c>
      <c r="M968" t="s">
        <v>679</v>
      </c>
      <c r="N968" t="s">
        <v>679</v>
      </c>
      <c r="O968" t="str">
        <f>IF(E968=$S$1,ROW(),"")</f>
        <v/>
      </c>
      <c r="P968" t="str">
        <f>IF(J968=$U$1,ROW(),"")</f>
        <v/>
      </c>
    </row>
    <row r="969" spans="1:16" x14ac:dyDescent="0.25">
      <c r="A969" t="s">
        <v>495</v>
      </c>
      <c r="B969" s="1">
        <v>46240</v>
      </c>
      <c r="C969" t="s">
        <v>324</v>
      </c>
      <c r="D969" t="s">
        <v>533</v>
      </c>
      <c r="E969">
        <v>171</v>
      </c>
      <c r="F969" t="s">
        <v>677</v>
      </c>
      <c r="G969">
        <v>1311</v>
      </c>
      <c r="H969" t="s">
        <v>51</v>
      </c>
      <c r="I969" t="str">
        <f>REPLACE(H969,FIND(" -",H969&amp;" -"),99,"")</f>
        <v>COUNTY CLERK</v>
      </c>
      <c r="J969">
        <v>11</v>
      </c>
      <c r="K969">
        <v>1</v>
      </c>
      <c r="L969">
        <v>423</v>
      </c>
      <c r="M969" t="s">
        <v>679</v>
      </c>
      <c r="N969" t="s">
        <v>679</v>
      </c>
      <c r="O969" t="str">
        <f>IF(E969=$S$1,ROW(),"")</f>
        <v/>
      </c>
      <c r="P969" t="str">
        <f>IF(J969=$U$1,ROW(),"")</f>
        <v/>
      </c>
    </row>
    <row r="970" spans="1:16" x14ac:dyDescent="0.25">
      <c r="A970" t="s">
        <v>495</v>
      </c>
      <c r="B970" s="1">
        <v>46240</v>
      </c>
      <c r="C970" t="s">
        <v>464</v>
      </c>
      <c r="D970" t="s">
        <v>602</v>
      </c>
      <c r="E970">
        <v>61</v>
      </c>
      <c r="F970" t="s">
        <v>676</v>
      </c>
      <c r="G970">
        <v>1228</v>
      </c>
      <c r="H970" t="s">
        <v>54</v>
      </c>
      <c r="I970" t="str">
        <f>REPLACE(H970,FIND(" -",H970&amp;" -"),99,"")</f>
        <v>REGISTER OF DEEDS</v>
      </c>
      <c r="J970">
        <v>12</v>
      </c>
      <c r="K970">
        <v>1</v>
      </c>
      <c r="L970">
        <v>424</v>
      </c>
      <c r="M970" t="s">
        <v>679</v>
      </c>
      <c r="N970" t="s">
        <v>679</v>
      </c>
      <c r="O970" t="str">
        <f>IF(E970=$S$1,ROW(),"")</f>
        <v/>
      </c>
      <c r="P970">
        <f>IF(J970=$U$1,ROW(),"")</f>
        <v>970</v>
      </c>
    </row>
    <row r="971" spans="1:16" x14ac:dyDescent="0.25">
      <c r="A971" t="s">
        <v>495</v>
      </c>
      <c r="B971" s="1">
        <v>46240</v>
      </c>
      <c r="C971" t="s">
        <v>243</v>
      </c>
      <c r="D971" t="s">
        <v>574</v>
      </c>
      <c r="E971">
        <v>71</v>
      </c>
      <c r="F971" t="s">
        <v>676</v>
      </c>
      <c r="G971">
        <v>1289</v>
      </c>
      <c r="H971" t="s">
        <v>114</v>
      </c>
      <c r="I971" t="str">
        <f>REPLACE(H971,FIND(" -",H971&amp;" -"),99,"")</f>
        <v>ROAD SUPERINTENDENT</v>
      </c>
      <c r="J971">
        <v>13</v>
      </c>
      <c r="K971">
        <v>1</v>
      </c>
      <c r="L971">
        <v>425</v>
      </c>
      <c r="M971" t="s">
        <v>679</v>
      </c>
      <c r="N971" t="s">
        <v>679</v>
      </c>
      <c r="O971" t="str">
        <f>IF(E971=$S$1,ROW(),"")</f>
        <v/>
      </c>
      <c r="P971" t="str">
        <f>IF(J971=$U$1,ROW(),"")</f>
        <v/>
      </c>
    </row>
    <row r="972" spans="1:16" x14ac:dyDescent="0.25">
      <c r="A972" t="s">
        <v>495</v>
      </c>
      <c r="B972" s="1">
        <v>46240</v>
      </c>
      <c r="C972" t="s">
        <v>397</v>
      </c>
      <c r="D972" t="s">
        <v>649</v>
      </c>
      <c r="E972">
        <v>221</v>
      </c>
      <c r="F972" t="s">
        <v>684</v>
      </c>
      <c r="G972">
        <v>241</v>
      </c>
      <c r="H972" t="s">
        <v>480</v>
      </c>
      <c r="I972" t="str">
        <f>REPLACE(H972,FIND(" -",H972&amp;" -"),99,"")</f>
        <v>SCHOOL BOARD DISTRICT 3</v>
      </c>
      <c r="J972">
        <v>17</v>
      </c>
      <c r="K972">
        <v>1</v>
      </c>
      <c r="L972">
        <v>426</v>
      </c>
      <c r="M972" t="s">
        <v>679</v>
      </c>
      <c r="N972" t="s">
        <v>679</v>
      </c>
      <c r="O972" t="str">
        <f>IF(E972=$S$1,ROW(),"")</f>
        <v/>
      </c>
      <c r="P972" t="str">
        <f>IF(J972=$U$1,ROW(),"")</f>
        <v/>
      </c>
    </row>
    <row r="973" spans="1:16" x14ac:dyDescent="0.25">
      <c r="A973" t="s">
        <v>495</v>
      </c>
      <c r="B973" s="1">
        <v>46240</v>
      </c>
      <c r="C973" t="s">
        <v>287</v>
      </c>
      <c r="D973" t="s">
        <v>623</v>
      </c>
      <c r="E973">
        <v>234</v>
      </c>
      <c r="F973" t="s">
        <v>684</v>
      </c>
      <c r="G973">
        <v>294</v>
      </c>
      <c r="H973" t="s">
        <v>478</v>
      </c>
      <c r="I973" t="str">
        <f>REPLACE(H973,FIND(" -",H973&amp;" -"),99,"")</f>
        <v>SCHOOL BOARD DISTRICT 4</v>
      </c>
      <c r="J973">
        <v>18</v>
      </c>
      <c r="K973">
        <v>1</v>
      </c>
      <c r="L973">
        <v>427</v>
      </c>
      <c r="M973" t="s">
        <v>679</v>
      </c>
      <c r="N973" t="s">
        <v>679</v>
      </c>
      <c r="O973" t="str">
        <f>IF(E973=$S$1,ROW(),"")</f>
        <v/>
      </c>
      <c r="P973" t="str">
        <f>IF(J973=$U$1,ROW(),"")</f>
        <v/>
      </c>
    </row>
    <row r="974" spans="1:16" x14ac:dyDescent="0.25">
      <c r="A974" t="s">
        <v>495</v>
      </c>
      <c r="B974" s="1">
        <v>46240</v>
      </c>
      <c r="C974" t="s">
        <v>134</v>
      </c>
      <c r="D974" t="s">
        <v>537</v>
      </c>
      <c r="E974">
        <v>143</v>
      </c>
      <c r="F974" t="s">
        <v>11</v>
      </c>
      <c r="G974">
        <v>203</v>
      </c>
      <c r="H974" t="s">
        <v>195</v>
      </c>
      <c r="I974" t="str">
        <f>REPLACE(H974,FIND(" -",H974&amp;" -"),99,"")</f>
        <v>CITY MAYOR</v>
      </c>
      <c r="J974">
        <v>20</v>
      </c>
      <c r="K974">
        <v>1</v>
      </c>
      <c r="L974">
        <v>428</v>
      </c>
      <c r="M974" t="s">
        <v>679</v>
      </c>
      <c r="N974" t="s">
        <v>679</v>
      </c>
      <c r="O974" t="str">
        <f>IF(E974=$S$1,ROW(),"")</f>
        <v/>
      </c>
      <c r="P974" t="str">
        <f>IF(J974=$U$1,ROW(),"")</f>
        <v/>
      </c>
    </row>
    <row r="975" spans="1:16" x14ac:dyDescent="0.25">
      <c r="A975" t="s">
        <v>495</v>
      </c>
      <c r="B975" s="1">
        <v>46240</v>
      </c>
      <c r="C975" t="s">
        <v>465</v>
      </c>
      <c r="D975" t="s">
        <v>534</v>
      </c>
      <c r="E975">
        <v>153</v>
      </c>
      <c r="F975" t="s">
        <v>11</v>
      </c>
      <c r="G975">
        <v>185</v>
      </c>
      <c r="H975" t="s">
        <v>293</v>
      </c>
      <c r="I975" t="str">
        <f>REPLACE(H975,FIND(" -",H975&amp;" -"),99,"")</f>
        <v>ALDERMAN</v>
      </c>
      <c r="J975">
        <v>21</v>
      </c>
      <c r="K975">
        <v>3</v>
      </c>
      <c r="L975">
        <v>429</v>
      </c>
      <c r="M975" t="s">
        <v>679</v>
      </c>
      <c r="N975" t="s">
        <v>685</v>
      </c>
      <c r="O975" t="str">
        <f>IF(E975=$S$1,ROW(),"")</f>
        <v/>
      </c>
      <c r="P975" t="str">
        <f>IF(J975=$U$1,ROW(),"")</f>
        <v/>
      </c>
    </row>
    <row r="976" spans="1:16" x14ac:dyDescent="0.25">
      <c r="A976" t="s">
        <v>495</v>
      </c>
      <c r="B976" s="1">
        <v>46240</v>
      </c>
      <c r="C976" t="s">
        <v>401</v>
      </c>
      <c r="D976" t="s">
        <v>516</v>
      </c>
      <c r="E976">
        <v>197</v>
      </c>
      <c r="F976" t="s">
        <v>11</v>
      </c>
      <c r="G976">
        <v>162</v>
      </c>
      <c r="H976" t="s">
        <v>293</v>
      </c>
      <c r="I976" t="str">
        <f>REPLACE(H976,FIND(" -",H976&amp;" -"),99,"")</f>
        <v>ALDERMAN</v>
      </c>
      <c r="J976">
        <v>21</v>
      </c>
      <c r="K976">
        <v>3</v>
      </c>
      <c r="L976">
        <v>429</v>
      </c>
      <c r="M976" t="s">
        <v>679</v>
      </c>
      <c r="N976" t="s">
        <v>685</v>
      </c>
      <c r="O976" t="str">
        <f>IF(E976=$S$1,ROW(),"")</f>
        <v/>
      </c>
      <c r="P976" t="str">
        <f>IF(J976=$U$1,ROW(),"")</f>
        <v/>
      </c>
    </row>
    <row r="977" spans="1:16" x14ac:dyDescent="0.25">
      <c r="A977" t="s">
        <v>495</v>
      </c>
      <c r="B977" s="1">
        <v>46240</v>
      </c>
      <c r="C977" t="s">
        <v>451</v>
      </c>
      <c r="D977" t="s">
        <v>527</v>
      </c>
      <c r="E977">
        <v>248</v>
      </c>
      <c r="F977" t="s">
        <v>11</v>
      </c>
      <c r="G977">
        <v>173</v>
      </c>
      <c r="H977" t="s">
        <v>293</v>
      </c>
      <c r="I977" t="str">
        <f>REPLACE(H977,FIND(" -",H977&amp;" -"),99,"")</f>
        <v>ALDERMAN</v>
      </c>
      <c r="J977">
        <v>21</v>
      </c>
      <c r="K977">
        <v>3</v>
      </c>
      <c r="L977">
        <v>429</v>
      </c>
      <c r="M977" t="s">
        <v>679</v>
      </c>
      <c r="N977" t="s">
        <v>685</v>
      </c>
      <c r="O977" t="str">
        <f>IF(E977=$S$1,ROW(),"")</f>
        <v/>
      </c>
      <c r="P977" t="str">
        <f>IF(J977=$U$1,ROW(),"")</f>
        <v/>
      </c>
    </row>
    <row r="978" spans="1:16" x14ac:dyDescent="0.25">
      <c r="A978" t="s">
        <v>495</v>
      </c>
      <c r="B978" s="1">
        <v>46240</v>
      </c>
      <c r="C978" t="s">
        <v>157</v>
      </c>
      <c r="D978" t="s">
        <v>577</v>
      </c>
      <c r="E978">
        <v>260</v>
      </c>
      <c r="F978" t="s">
        <v>11</v>
      </c>
      <c r="G978">
        <v>67</v>
      </c>
      <c r="H978" t="s">
        <v>293</v>
      </c>
      <c r="I978" t="str">
        <f>REPLACE(H978,FIND(" -",H978&amp;" -"),99,"")</f>
        <v>ALDERMAN</v>
      </c>
      <c r="J978">
        <v>21</v>
      </c>
      <c r="K978">
        <v>3</v>
      </c>
      <c r="L978">
        <v>429</v>
      </c>
      <c r="M978" t="s">
        <v>680</v>
      </c>
      <c r="N978" t="s">
        <v>688</v>
      </c>
      <c r="O978" t="str">
        <f>IF(E978=$S$1,ROW(),"")</f>
        <v/>
      </c>
      <c r="P978" t="str">
        <f>IF(J978=$U$1,ROW(),"")</f>
        <v/>
      </c>
    </row>
    <row r="979" spans="1:16" x14ac:dyDescent="0.25">
      <c r="A979" t="s">
        <v>495</v>
      </c>
      <c r="B979" s="1">
        <v>46240</v>
      </c>
      <c r="C979" t="s">
        <v>155</v>
      </c>
      <c r="D979" t="s">
        <v>573</v>
      </c>
      <c r="E979">
        <v>274</v>
      </c>
      <c r="F979" t="s">
        <v>11</v>
      </c>
      <c r="G979">
        <v>200</v>
      </c>
      <c r="H979" t="s">
        <v>156</v>
      </c>
      <c r="I979" t="str">
        <f>REPLACE(H979,FIND(" -",H979&amp;" -"),99,"")</f>
        <v>RECORDER</v>
      </c>
      <c r="J979">
        <v>22</v>
      </c>
      <c r="K979">
        <v>1</v>
      </c>
      <c r="L979">
        <v>430</v>
      </c>
      <c r="M979" t="s">
        <v>679</v>
      </c>
      <c r="N979" t="s">
        <v>679</v>
      </c>
      <c r="O979" t="str">
        <f>IF(E979=$S$1,ROW(),"")</f>
        <v/>
      </c>
      <c r="P979" t="str">
        <f>IF(J979=$U$1,ROW(),"")</f>
        <v/>
      </c>
    </row>
  </sheetData>
  <autoFilter ref="A1:P979" xr:uid="{06D5BFCE-EBD7-42AF-B4E3-5CB2E5B7892C}">
    <sortState xmlns:xlrd2="http://schemas.microsoft.com/office/spreadsheetml/2017/richdata2" ref="A2:P979">
      <sortCondition ref="L1:L979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Candidates</vt:lpstr>
      <vt:lpstr>Offices</vt:lpstr>
      <vt:lpstr>Data</vt:lpstr>
      <vt:lpstr>Offices!Print_Titles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Clark</dc:creator>
  <cp:lastModifiedBy>Tim Clark</cp:lastModifiedBy>
  <cp:lastPrinted>2026-09-10T13:29:54Z</cp:lastPrinted>
  <dcterms:created xsi:type="dcterms:W3CDTF">2026-09-03T18:42:13Z</dcterms:created>
  <dcterms:modified xsi:type="dcterms:W3CDTF">2026-09-18T13:23:58Z</dcterms:modified>
</cp:coreProperties>
</file>